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mc:AlternateContent xmlns:mc="http://schemas.openxmlformats.org/markup-compatibility/2006">
    <mc:Choice Requires="x15">
      <x15ac:absPath xmlns:x15ac="http://schemas.microsoft.com/office/spreadsheetml/2010/11/ac" url="https://d.docs.live.net/f253bfcffac3f3b3/1. Undergraduate (ES)/1.BS/2.นักศึกษา (B.S.)/"/>
    </mc:Choice>
  </mc:AlternateContent>
  <xr:revisionPtr revIDLastSave="1112" documentId="8_{47FC8429-C33B-47AB-B466-00C54101D952}" xr6:coauthVersionLast="47" xr6:coauthVersionMax="47" xr10:uidLastSave="{E3E3201A-4ABC-4533-A150-0881379F248E}"/>
  <bookViews>
    <workbookView xWindow="-108" yWindow="-108" windowWidth="19416" windowHeight="10416" xr2:uid="{BE011639-5038-4A12-9D1D-4A2A938FE5D5}"/>
  </bookViews>
  <sheets>
    <sheet name="Courses" sheetId="1" r:id="rId1"/>
    <sheet name="Free elective courses" sheetId="4" r:id="rId2"/>
    <sheet name="How to search free elective" sheetId="6" r:id="rId3"/>
    <sheet name="Sheet2" sheetId="8" r:id="rId4"/>
  </sheets>
  <definedNames>
    <definedName name="_xlnm._FilterDatabase" localSheetId="0" hidden="1">Courses!$A$2:$Y$35</definedName>
    <definedName name="_xlnm.Print_Area" localSheetId="0">Courses!$A$1:$Y$47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5" i="8" l="1"/>
  <c r="Q5" i="8" s="1"/>
  <c r="D4" i="8"/>
  <c r="E4" i="8" s="1"/>
  <c r="F4" i="8" s="1"/>
  <c r="I9" i="8"/>
  <c r="I10" i="8"/>
  <c r="I8" i="8"/>
  <c r="H10" i="8"/>
  <c r="H9" i="8"/>
  <c r="G9" i="8"/>
  <c r="J9" i="8"/>
  <c r="L9" i="8" s="1"/>
  <c r="G10" i="8"/>
  <c r="J10" i="8"/>
  <c r="L10" i="8" s="1"/>
  <c r="L11" i="8"/>
  <c r="M11" i="8" s="1"/>
  <c r="J8" i="8"/>
  <c r="L8" i="8" s="1"/>
  <c r="H7" i="8"/>
  <c r="H6" i="8"/>
  <c r="H4" i="8"/>
  <c r="H8" i="8"/>
  <c r="G8" i="8"/>
  <c r="R16" i="1"/>
  <c r="J5" i="8"/>
  <c r="L5" i="8" s="1"/>
  <c r="M5" i="8" s="1"/>
  <c r="J6" i="8"/>
  <c r="L6" i="8" s="1"/>
  <c r="M6" i="8" s="1"/>
  <c r="J7" i="8"/>
  <c r="L7" i="8" s="1"/>
  <c r="M7" i="8" s="1"/>
  <c r="J4" i="8"/>
  <c r="L4" i="8" s="1"/>
  <c r="M4" i="8" s="1"/>
  <c r="D12" i="8"/>
  <c r="E12" i="8" s="1"/>
  <c r="F12" i="8" s="1"/>
  <c r="D13" i="8"/>
  <c r="E13" i="8" s="1"/>
  <c r="F13" i="8" s="1"/>
  <c r="D14" i="8"/>
  <c r="E14" i="8" s="1"/>
  <c r="F14" i="8" s="1"/>
  <c r="D15" i="8"/>
  <c r="E15" i="8" s="1"/>
  <c r="F15" i="8" s="1"/>
  <c r="D16" i="8"/>
  <c r="E16" i="8" s="1"/>
  <c r="F16" i="8" s="1"/>
  <c r="D17" i="8"/>
  <c r="E17" i="8" s="1"/>
  <c r="F17" i="8" s="1"/>
  <c r="D18" i="8"/>
  <c r="E18" i="8" s="1"/>
  <c r="F18" i="8" s="1"/>
  <c r="D19" i="8"/>
  <c r="E19" i="8" s="1"/>
  <c r="F19" i="8" s="1"/>
  <c r="D20" i="8"/>
  <c r="E20" i="8" s="1"/>
  <c r="F20" i="8" s="1"/>
  <c r="D21" i="8"/>
  <c r="E21" i="8" s="1"/>
  <c r="F21" i="8" s="1"/>
  <c r="D22" i="8"/>
  <c r="E22" i="8" s="1"/>
  <c r="F22" i="8" s="1"/>
  <c r="D23" i="8"/>
  <c r="E23" i="8" s="1"/>
  <c r="F23" i="8" s="1"/>
  <c r="D24" i="8"/>
  <c r="E24" i="8" s="1"/>
  <c r="F24" i="8" s="1"/>
  <c r="D25" i="8"/>
  <c r="E25" i="8" s="1"/>
  <c r="F25" i="8" s="1"/>
  <c r="D26" i="8"/>
  <c r="E26" i="8" s="1"/>
  <c r="F26" i="8" s="1"/>
  <c r="D27" i="8"/>
  <c r="E27" i="8" s="1"/>
  <c r="F27" i="8" s="1"/>
  <c r="D28" i="8"/>
  <c r="E28" i="8" s="1"/>
  <c r="F28" i="8" s="1"/>
  <c r="E31" i="8"/>
  <c r="F31" i="8" s="1"/>
  <c r="E29" i="8"/>
  <c r="F29" i="8" s="1"/>
  <c r="E30" i="8"/>
  <c r="F30" i="8" s="1"/>
  <c r="E32" i="8"/>
  <c r="F32" i="8" s="1"/>
  <c r="E33" i="8"/>
  <c r="F33" i="8" s="1"/>
  <c r="E34" i="8"/>
  <c r="F34" i="8" s="1"/>
  <c r="D10" i="8"/>
  <c r="E10" i="8" s="1"/>
  <c r="F10" i="8" s="1"/>
  <c r="D11" i="8"/>
  <c r="E11" i="8" s="1"/>
  <c r="F11" i="8" s="1"/>
  <c r="H5" i="8"/>
  <c r="D5" i="8"/>
  <c r="E5" i="8" s="1"/>
  <c r="D6" i="8"/>
  <c r="E6" i="8" s="1"/>
  <c r="F6" i="8" s="1"/>
  <c r="D7" i="8"/>
  <c r="E7" i="8" s="1"/>
  <c r="F7" i="8" s="1"/>
  <c r="D8" i="8"/>
  <c r="E8" i="8" s="1"/>
  <c r="F8" i="8" s="1"/>
  <c r="D9" i="8"/>
  <c r="E9" i="8" s="1"/>
  <c r="F9" i="8" s="1"/>
  <c r="M35" i="1"/>
  <c r="M34" i="1"/>
  <c r="H23" i="1"/>
  <c r="C23" i="1"/>
  <c r="I12" i="8" l="1"/>
  <c r="Q6" i="8" s="1"/>
  <c r="Q7" i="8" s="1"/>
  <c r="M10" i="8"/>
  <c r="M9" i="8"/>
  <c r="M8" i="8"/>
  <c r="F5" i="8"/>
  <c r="E35" i="8" l="1"/>
  <c r="R5" i="8" s="1"/>
  <c r="M12" i="8"/>
  <c r="R6" i="8" s="1"/>
  <c r="R7" i="8" l="1"/>
  <c r="Q9" i="8" s="1"/>
  <c r="P40" i="1" s="1"/>
</calcChain>
</file>

<file path=xl/sharedStrings.xml><?xml version="1.0" encoding="utf-8"?>
<sst xmlns="http://schemas.openxmlformats.org/spreadsheetml/2006/main" count="186" uniqueCount="125">
  <si>
    <t>Summary of enrollment results for Environmental Science program (Undergraduate Level)</t>
  </si>
  <si>
    <t>Name:</t>
  </si>
  <si>
    <t>Student ID:</t>
  </si>
  <si>
    <t>Tel.</t>
  </si>
  <si>
    <t xml:space="preserve">1. General Education </t>
  </si>
  <si>
    <t>2. Specialization Courses (at least 102 credits)</t>
  </si>
  <si>
    <t>3. Free Elective Courses</t>
  </si>
  <si>
    <t xml:space="preserve">2.1 Core Course </t>
  </si>
  <si>
    <t xml:space="preserve">2.2 Major Requirement  </t>
  </si>
  <si>
    <t>2.3 Major elective</t>
  </si>
  <si>
    <t>(10 courses) - (30 Credits)</t>
  </si>
  <si>
    <t>(13 courses) - (29 Credits)</t>
  </si>
  <si>
    <t>(24 courses) - (61/65 Credits)</t>
  </si>
  <si>
    <t>(4 courses) - ( 12 credits)</t>
  </si>
  <si>
    <t>(2 courses) - ( 6 credits)</t>
  </si>
  <si>
    <t>No.</t>
  </si>
  <si>
    <t>Course</t>
  </si>
  <si>
    <t>Credits</t>
  </si>
  <si>
    <t>Grade</t>
  </si>
  <si>
    <t>001101</t>
  </si>
  <si>
    <t>001102</t>
  </si>
  <si>
    <t>Total</t>
  </si>
  <si>
    <t>credits</t>
  </si>
  <si>
    <r>
      <rPr>
        <b/>
        <u/>
        <sz val="14"/>
        <color theme="1"/>
        <rFont val="TH SarabunPSK"/>
        <family val="2"/>
      </rPr>
      <t xml:space="preserve">Free Elective </t>
    </r>
    <r>
      <rPr>
        <sz val="14"/>
        <color theme="1"/>
        <rFont val="TH SarabunPSK"/>
        <family val="2"/>
      </rPr>
      <t xml:space="preserve">means:
any courses </t>
    </r>
    <r>
      <rPr>
        <i/>
        <u/>
        <sz val="14"/>
        <color theme="1"/>
        <rFont val="TH SarabunPSK"/>
        <family val="2"/>
      </rPr>
      <t>do no</t>
    </r>
    <r>
      <rPr>
        <sz val="14"/>
        <color theme="1"/>
        <rFont val="TH SarabunPSK"/>
        <family val="2"/>
      </rPr>
      <t xml:space="preserve">t appear 
on this form and
</t>
    </r>
    <r>
      <rPr>
        <b/>
        <u/>
        <sz val="14"/>
        <color theme="1"/>
        <rFont val="TH SarabunPSK"/>
        <family val="2"/>
      </rPr>
      <t>are not</t>
    </r>
    <r>
      <rPr>
        <sz val="14"/>
        <color theme="1"/>
        <rFont val="TH SarabunPSK"/>
        <family val="2"/>
      </rPr>
      <t xml:space="preserve"> 213xxx course</t>
    </r>
  </si>
  <si>
    <t>001201</t>
  </si>
  <si>
    <t>*</t>
  </si>
  <si>
    <t>001225</t>
  </si>
  <si>
    <t>201190</t>
  </si>
  <si>
    <t>206111*</t>
  </si>
  <si>
    <t>205100</t>
  </si>
  <si>
    <t>206108*</t>
  </si>
  <si>
    <t>140104</t>
  </si>
  <si>
    <t>154100</t>
  </si>
  <si>
    <t>201111</t>
  </si>
  <si>
    <t>( * ) For native English speakers only</t>
  </si>
  <si>
    <t>*Choose 1 Subject only</t>
  </si>
  <si>
    <t>Apprenticeship</t>
  </si>
  <si>
    <t>Cooperative</t>
  </si>
  <si>
    <t>Graduation requirements</t>
  </si>
  <si>
    <t>¨</t>
  </si>
  <si>
    <t>2. Do not have I &amp; P grades (All I &amp; P grades must be resolved).</t>
  </si>
  <si>
    <t>**Example** List of Free Elective courses</t>
  </si>
  <si>
    <r>
      <t xml:space="preserve">** The courses below are not permanent, some semesters will be available but another not. </t>
    </r>
    <r>
      <rPr>
        <b/>
        <i/>
        <sz val="14"/>
        <color theme="6"/>
        <rFont val="Arial"/>
        <family val="2"/>
      </rPr>
      <t>You must check it.</t>
    </r>
  </si>
  <si>
    <t>Code</t>
  </si>
  <si>
    <t>Course Name</t>
  </si>
  <si>
    <t>Course Description</t>
  </si>
  <si>
    <t>Credit</t>
  </si>
  <si>
    <t>Faculty</t>
  </si>
  <si>
    <t>050103</t>
  </si>
  <si>
    <t>THAI SOCIETY AND CULTURE</t>
  </si>
  <si>
    <t>An introduction to Thai Society and Culture based on analytical tools derived from Thai intellectual heritage, including critical expositions of theory on Thai Society and culture arisen from Western Worldviews, and alternatives of Socioeconomic changes.</t>
  </si>
  <si>
    <t>Humanity</t>
  </si>
  <si>
    <t xml:space="preserve">MUSIC APPRECIATION </t>
  </si>
  <si>
    <t>Listening and appreciation of the masterpieces of Western and non-Western music; fundamental music elements; musical context: musical instruments; the world great composers and musicians; music aesthetics; musical forms and history of music.</t>
  </si>
  <si>
    <t>Fine Arts</t>
  </si>
  <si>
    <t>159100</t>
  </si>
  <si>
    <t>MODERN WORLD IN EVERYDAY LIFE</t>
  </si>
  <si>
    <t>Globalization and change in economy, society, politics, and culture, ethnic conflicts, human security, risk society, consumer culture, modern medias and changing everyday life in the modern worlds.</t>
  </si>
  <si>
    <t>Social Science</t>
  </si>
  <si>
    <t>159101</t>
  </si>
  <si>
    <t>Fundamentals in Sociology and Anthropology</t>
  </si>
  <si>
    <t>Basic sociological and anthropological concepts which are used to understand and explain social phenomena. The course aims to provide systematic and analytic understanding of society, namely, different degrees of linkage between the individual and social forces from the micro level up to the global level. The students are expected to comprehend social and cultural changes in contemporary Thailand within the context of globalization.</t>
  </si>
  <si>
    <t>013110</t>
  </si>
  <si>
    <t xml:space="preserve"> PSYCHOLOGY AND DAILY LIFE </t>
  </si>
  <si>
    <t xml:space="preserve"> Psychology and daily life. Individual factors. Interpersonal factors. Social factors.</t>
  </si>
  <si>
    <t>004170</t>
  </si>
  <si>
    <t>Thai Society and Culture</t>
  </si>
  <si>
    <t>Approaches in studying Thai society and culture, myths and stereotypes in Thai society, differences and unity between Baan and Mueang, Thai intellects in the forms of rites, Thai patronage system, anti-society, self-reliance, family system, creation of abstraction in Thai culture.</t>
  </si>
  <si>
    <t>011151</t>
  </si>
  <si>
    <t>Reasoning</t>
  </si>
  <si>
    <t>Elements of reasoning. Procedures and areas of reasoning. Argumentation in daily life.</t>
  </si>
  <si>
    <t>011269</t>
  </si>
  <si>
    <t>Philosophy of Sufficiency Economy</t>
  </si>
  <si>
    <t>Definition, concept and principle of philosophy of sufficiency economy. Livelihood according to philosophy of sufficiency economy. Application of the principle philosophy of sufficiency economy.</t>
  </si>
  <si>
    <t>109100</t>
  </si>
  <si>
    <t>Man and Art</t>
  </si>
  <si>
    <t>The history of the relationship between human and arts. Structure of visual art, inspiration, and aesthetic causes with the participation of art on the basis of analytical thinking. The art movement in the midst of social context in connection with the philosophy of life and various cultures of the contemporary world.</t>
  </si>
  <si>
    <t>127100</t>
  </si>
  <si>
    <t>Politics in Everyday Life</t>
  </si>
  <si>
    <t>Basic concept about politics: Definitions and significance. Basic concept about state, nation and political system. Political regimes. Citizenship. People's political participation. Globalization. Politics in environmental issue. Politics in cultural diversity. Politics in information and technology. Politics in equality issue. Politics in everyday life: Impacts and adaptation.</t>
  </si>
  <si>
    <t>Political Science</t>
  </si>
  <si>
    <t>127101</t>
  </si>
  <si>
    <t>Introduction to Political Science</t>
  </si>
  <si>
    <t>General characteristics of political science. State and state components. Power and forms of democratic government. Political thoughts and ideologies. Political institutions. Political participation. Local government. World current political phenomena and issues.</t>
  </si>
  <si>
    <t>152100</t>
  </si>
  <si>
    <t>Social Science Around Us</t>
  </si>
  <si>
    <t>Understanding social science. Food and consumption behavior. Communication technology in everyday life. Mobility practices in the modern world. Emotional labor. Media and popular culture. Gender and diversity. Tourism. Citizen and equity. Marginalized people and human dignity. Disadvantaged people and social welfare. Human and nature. Civil society and social movements. Health and beauty. Life and death.</t>
  </si>
  <si>
    <t>152201</t>
  </si>
  <si>
    <t>Contemporary Theories in Social Sciences</t>
  </si>
  <si>
    <t>State of contemporary social science knowledge, Structural-Functional theories, Marxism, Structuralism, Post-Structuralism, Structure and Agency, Contemporary Social Sciences Modernism and Post-modernism, Neo-liberalism, Post-colonialism, Environmentalism, Feminism, Political Ecology, Contemporary Social Theories and Thai Society.</t>
  </si>
  <si>
    <t>152312</t>
  </si>
  <si>
    <t>Migration and Human Mobility in ASEAN</t>
  </si>
  <si>
    <t>History of human migration. Theories and concepts of migration. Migration in global level. Migration in ASEAN countries. Globalization, poverty and migration. State and transnational migration. Labour mobility. New patterns of migration: lifestyle migration, retirement migration. Transnational marriage and transnational family. Migration and gender. Migration and health problems. Transnational communities of migrants. Human trafficking. Refugees and stateless people. Policies about refugees and migrants.</t>
  </si>
  <si>
    <r>
      <t xml:space="preserve">Go to </t>
    </r>
    <r>
      <rPr>
        <b/>
        <sz val="16"/>
        <color rgb="FFFF0000"/>
        <rFont val="Wingdings"/>
        <charset val="2"/>
      </rPr>
      <t>è</t>
    </r>
  </si>
  <si>
    <t>https://www1.reg.cmu.ac.th/registrationoffice/searchcourse.php?tterm=1/2567&amp;stud=inter#showrecord</t>
  </si>
  <si>
    <t>REG CMU</t>
  </si>
  <si>
    <t>A</t>
  </si>
  <si>
    <t>B+</t>
  </si>
  <si>
    <t>B</t>
  </si>
  <si>
    <t>C+</t>
  </si>
  <si>
    <t>C</t>
  </si>
  <si>
    <t>D+</t>
  </si>
  <si>
    <t>D</t>
  </si>
  <si>
    <t>F</t>
  </si>
  <si>
    <t>point</t>
  </si>
  <si>
    <t>G x C</t>
  </si>
  <si>
    <t xml:space="preserve"> Requirement  </t>
  </si>
  <si>
    <t xml:space="preserve"> Elective</t>
  </si>
  <si>
    <t>Point</t>
  </si>
  <si>
    <t>Majors Grade</t>
  </si>
  <si>
    <t>Major Grade</t>
  </si>
  <si>
    <t xml:space="preserve">	Internet and Online Community</t>
  </si>
  <si>
    <t>261111</t>
  </si>
  <si>
    <t>Introduction to the Internet and online community. Computer technology and modern world. Selecting of online tools and services. Impact of the Internet in daily life. The Internet and cloud computing. Online businesses. Ethics in social networking. Analyzing of social networking data. Online investment. Legal aspects of the Internet and online community. Security and privacy in social networking. Case studies.</t>
  </si>
  <si>
    <t>Engineering</t>
  </si>
  <si>
    <t>025101*</t>
  </si>
  <si>
    <t>025102*</t>
  </si>
  <si>
    <t xml:space="preserve">*** Select 4 courses </t>
  </si>
  <si>
    <t>S</t>
  </si>
  <si>
    <t>U</t>
  </si>
  <si>
    <t>1. Pass all courses in each category above.</t>
  </si>
  <si>
    <r>
      <t xml:space="preserve">4. </t>
    </r>
    <r>
      <rPr>
        <b/>
        <sz val="14"/>
        <color rgb="FF000000"/>
        <rFont val="TH SarabunPSK"/>
        <family val="2"/>
      </rPr>
      <t>Total GPAX</t>
    </r>
    <r>
      <rPr>
        <sz val="14"/>
        <color rgb="FF000000"/>
        <rFont val="TH SarabunPSK"/>
        <family val="2"/>
      </rPr>
      <t xml:space="preserve"> </t>
    </r>
    <r>
      <rPr>
        <b/>
        <u/>
        <sz val="14"/>
        <color rgb="FFFF0000"/>
        <rFont val="TH SarabunPSK"/>
        <family val="2"/>
      </rPr>
      <t>not less</t>
    </r>
    <r>
      <rPr>
        <sz val="14"/>
        <color rgb="FF000000"/>
        <rFont val="TH SarabunPSK"/>
        <family val="2"/>
      </rPr>
      <t xml:space="preserve"> </t>
    </r>
    <r>
      <rPr>
        <sz val="14"/>
        <color rgb="FFFF0000"/>
        <rFont val="TH SarabunPSK"/>
        <family val="2"/>
      </rPr>
      <t>than 2.00</t>
    </r>
    <r>
      <rPr>
        <sz val="14"/>
        <color rgb="FF000000"/>
        <rFont val="TH SarabunPSK"/>
        <family val="2"/>
      </rPr>
      <t xml:space="preserve"> (Check on REG website)</t>
    </r>
  </si>
  <si>
    <r>
      <t xml:space="preserve">3. </t>
    </r>
    <r>
      <rPr>
        <b/>
        <u/>
        <sz val="14"/>
        <color rgb="FF000000"/>
        <rFont val="TH SarabunPSK"/>
        <family val="2"/>
      </rPr>
      <t>GPA of major courses</t>
    </r>
    <r>
      <rPr>
        <sz val="14"/>
        <color rgb="FF000000"/>
        <rFont val="TH SarabunPSK"/>
        <family val="2"/>
      </rPr>
      <t xml:space="preserve"> ( 2.2 and 2.3) </t>
    </r>
    <r>
      <rPr>
        <sz val="14"/>
        <color rgb="FFFF0000"/>
        <rFont val="TH SarabunPSK"/>
        <family val="2"/>
      </rPr>
      <t xml:space="preserve"> </t>
    </r>
    <r>
      <rPr>
        <b/>
        <u/>
        <sz val="14"/>
        <color rgb="FFFF0000"/>
        <rFont val="TH SarabunPSK"/>
        <family val="2"/>
      </rPr>
      <t>not less</t>
    </r>
    <r>
      <rPr>
        <sz val="14"/>
        <color rgb="FFFF0000"/>
        <rFont val="TH SarabunPSK"/>
        <family val="2"/>
      </rPr>
      <t xml:space="preserve"> than 2.00.</t>
    </r>
  </si>
  <si>
    <t>5. Take the CMU e-grad english placement test.</t>
  </si>
  <si>
    <t xml:space="preserve">6. Satify minimum credits requirement for graduate 
    6.1 138 credits for Apprenticeship Plan
    6.2  142 credits for Cooperative plan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</si>
</sst>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5" x14ac:knownFonts="1">
    <font>
      <sz val="11"/>
      <color theme="1"/>
      <name val="Tahoma"/>
      <family val="2"/>
      <charset val="222"/>
      <scheme val="minor"/>
    </font>
    <font>
      <sz val="14"/>
      <color theme="1"/>
      <name val="TH SarabunPSK"/>
      <family val="2"/>
    </font>
    <font>
      <b/>
      <sz val="14"/>
      <color theme="1"/>
      <name val="TH SarabunPSK"/>
      <family val="2"/>
    </font>
    <font>
      <i/>
      <sz val="14"/>
      <color rgb="FF0000FF"/>
      <name val="TH SarabunPSK"/>
      <family val="2"/>
    </font>
    <font>
      <sz val="11"/>
      <color theme="1"/>
      <name val="TH SarabunPSK"/>
      <family val="2"/>
    </font>
    <font>
      <b/>
      <sz val="14"/>
      <color rgb="FF0000FF"/>
      <name val="TH SarabunPSK"/>
      <family val="2"/>
    </font>
    <font>
      <sz val="14"/>
      <color rgb="FF0000FF"/>
      <name val="TH SarabunPSK"/>
      <family val="2"/>
    </font>
    <font>
      <b/>
      <u/>
      <sz val="14"/>
      <color theme="1"/>
      <name val="TH SarabunPSK"/>
      <family val="2"/>
    </font>
    <font>
      <sz val="14"/>
      <color rgb="FFFF0000"/>
      <name val="TH SarabunPSK"/>
      <family val="2"/>
    </font>
    <font>
      <i/>
      <u/>
      <sz val="14"/>
      <color theme="1"/>
      <name val="TH SarabunPSK"/>
      <family val="2"/>
    </font>
    <font>
      <sz val="14"/>
      <color theme="1"/>
      <name val="Wingdings"/>
      <charset val="2"/>
    </font>
    <font>
      <b/>
      <u val="double"/>
      <sz val="14"/>
      <color rgb="FFFF0000"/>
      <name val="TH SarabunPSK"/>
      <family val="2"/>
    </font>
    <font>
      <b/>
      <sz val="12"/>
      <color rgb="FF0000FF"/>
      <name val="TH SarabunPSK"/>
      <family val="2"/>
    </font>
    <font>
      <b/>
      <sz val="12"/>
      <color theme="1"/>
      <name val="TH SarabunPSK"/>
      <family val="2"/>
    </font>
    <font>
      <sz val="14"/>
      <color theme="1"/>
      <name val="TH SarabunPSK"/>
      <family val="2"/>
      <charset val="222"/>
    </font>
    <font>
      <i/>
      <sz val="12"/>
      <color theme="1"/>
      <name val="TH SarabunPSK"/>
      <family val="2"/>
    </font>
    <font>
      <sz val="12"/>
      <color theme="1"/>
      <name val="Arial"/>
      <family val="2"/>
    </font>
    <font>
      <sz val="12"/>
      <color rgb="FF333333"/>
      <name val="Arial"/>
      <family val="2"/>
    </font>
    <font>
      <b/>
      <sz val="18"/>
      <color theme="0"/>
      <name val="Arial"/>
      <family val="2"/>
    </font>
    <font>
      <b/>
      <sz val="14"/>
      <color theme="6"/>
      <name val="Arial"/>
      <family val="2"/>
    </font>
    <font>
      <sz val="14"/>
      <color theme="6"/>
      <name val="Arial"/>
      <family val="2"/>
    </font>
    <font>
      <b/>
      <i/>
      <sz val="14"/>
      <color theme="6"/>
      <name val="Arial"/>
      <family val="2"/>
    </font>
    <font>
      <b/>
      <sz val="11"/>
      <color theme="1"/>
      <name val="Arial"/>
      <family val="2"/>
    </font>
    <font>
      <u/>
      <sz val="11"/>
      <color theme="10"/>
      <name val="Tahoma"/>
      <family val="2"/>
      <charset val="222"/>
      <scheme val="minor"/>
    </font>
    <font>
      <b/>
      <sz val="16"/>
      <color rgb="FFFF0000"/>
      <name val="Tahoma"/>
      <family val="2"/>
      <scheme val="minor"/>
    </font>
    <font>
      <b/>
      <sz val="16"/>
      <color rgb="FFFF0000"/>
      <name val="Wingdings"/>
      <charset val="2"/>
    </font>
    <font>
      <sz val="11"/>
      <color theme="1"/>
      <name val="Tahoma"/>
      <family val="2"/>
      <scheme val="minor"/>
    </font>
    <font>
      <sz val="14"/>
      <color rgb="FF000000"/>
      <name val="TH SarabunPSK"/>
      <family val="2"/>
    </font>
    <font>
      <b/>
      <sz val="14"/>
      <color rgb="FF000000"/>
      <name val="TH SarabunPSK"/>
      <family val="2"/>
    </font>
    <font>
      <b/>
      <sz val="14"/>
      <color rgb="FFFF0000"/>
      <name val="TH SarabunPSK"/>
      <family val="2"/>
    </font>
    <font>
      <sz val="14"/>
      <name val="TH SarabunPSK"/>
      <family val="2"/>
    </font>
    <font>
      <i/>
      <sz val="14"/>
      <name val="TH SarabunPSK"/>
      <family val="2"/>
    </font>
    <font>
      <i/>
      <sz val="14"/>
      <color theme="1"/>
      <name val="TH SarabunPSK"/>
      <family val="2"/>
    </font>
    <font>
      <b/>
      <u/>
      <sz val="14"/>
      <color rgb="FF000000"/>
      <name val="TH SarabunPSK"/>
      <family val="2"/>
    </font>
    <font>
      <b/>
      <u/>
      <sz val="14"/>
      <color rgb="FFFF0000"/>
      <name val="TH SarabunPSK"/>
      <family val="2"/>
    </font>
  </fonts>
  <fills count="17">
    <fill>
      <patternFill patternType="none"/>
    </fill>
    <fill>
      <patternFill patternType="gray125"/>
    </fill>
    <fill>
      <patternFill patternType="solid">
        <fgColor theme="7" tint="0.79998168889431442"/>
        <bgColor indexed="64"/>
      </patternFill>
    </fill>
    <fill>
      <patternFill patternType="solid">
        <fgColor rgb="FFE0D1FF"/>
        <bgColor indexed="64"/>
      </patternFill>
    </fill>
    <fill>
      <patternFill patternType="solid">
        <fgColor rgb="FFCFB7FF"/>
        <bgColor indexed="64"/>
      </patternFill>
    </fill>
    <fill>
      <patternFill patternType="solid">
        <fgColor rgb="FFFFFF65"/>
        <bgColor indexed="64"/>
      </patternFill>
    </fill>
    <fill>
      <patternFill patternType="solid">
        <fgColor rgb="FFFFFFCC"/>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C1FFC1"/>
        <bgColor indexed="64"/>
      </patternFill>
    </fill>
    <fill>
      <patternFill patternType="solid">
        <fgColor rgb="FF81FF81"/>
        <bgColor indexed="64"/>
      </patternFill>
    </fill>
    <fill>
      <patternFill patternType="solid">
        <fgColor rgb="FFFF9F9F"/>
        <bgColor indexed="64"/>
      </patternFill>
    </fill>
    <fill>
      <patternFill patternType="solid">
        <fgColor theme="7" tint="0.59999389629810485"/>
        <bgColor indexed="64"/>
      </patternFill>
    </fill>
    <fill>
      <patternFill patternType="solid">
        <fgColor theme="6"/>
        <bgColor indexed="64"/>
      </patternFill>
    </fill>
    <fill>
      <patternFill patternType="solid">
        <fgColor theme="6" tint="0.79998168889431442"/>
        <bgColor indexed="64"/>
      </patternFill>
    </fill>
    <fill>
      <patternFill patternType="solid">
        <fgColor rgb="FFFFFF00"/>
        <bgColor indexed="64"/>
      </patternFill>
    </fill>
    <fill>
      <patternFill patternType="solid">
        <fgColor theme="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s>
  <cellStyleXfs count="2">
    <xf numFmtId="0" fontId="0" fillId="0" borderId="0"/>
    <xf numFmtId="0" fontId="23" fillId="0" borderId="0" applyNumberFormat="0" applyFill="0" applyBorder="0" applyAlignment="0" applyProtection="0"/>
  </cellStyleXfs>
  <cellXfs count="181">
    <xf numFmtId="0" fontId="0" fillId="0" borderId="0" xfId="0"/>
    <xf numFmtId="0" fontId="2" fillId="0" borderId="11" xfId="0" applyFont="1" applyBorder="1" applyAlignment="1">
      <alignment vertical="center"/>
    </xf>
    <xf numFmtId="0" fontId="2" fillId="0" borderId="12" xfId="0" applyFont="1" applyBorder="1" applyAlignment="1">
      <alignment vertical="center"/>
    </xf>
    <xf numFmtId="0" fontId="4" fillId="0" borderId="0" xfId="0" applyFont="1" applyAlignment="1">
      <alignment horizontal="center" vertical="center"/>
    </xf>
    <xf numFmtId="0" fontId="2" fillId="0" borderId="1" xfId="0" applyFont="1" applyBorder="1" applyAlignment="1">
      <alignment horizontal="center" vertical="center"/>
    </xf>
    <xf numFmtId="0" fontId="1" fillId="0" borderId="0" xfId="0" applyFont="1" applyAlignment="1">
      <alignment vertical="center"/>
    </xf>
    <xf numFmtId="0" fontId="1" fillId="0" borderId="0" xfId="0" applyFont="1" applyAlignment="1">
      <alignment horizontal="center" vertical="center"/>
    </xf>
    <xf numFmtId="0" fontId="5" fillId="3" borderId="1" xfId="0" applyFont="1" applyFill="1" applyBorder="1" applyAlignment="1">
      <alignment horizontal="center" vertical="center"/>
    </xf>
    <xf numFmtId="0" fontId="12" fillId="3" borderId="1" xfId="0" applyFont="1" applyFill="1" applyBorder="1" applyAlignment="1">
      <alignment horizontal="center" vertical="center"/>
    </xf>
    <xf numFmtId="0" fontId="2" fillId="6" borderId="1" xfId="0" applyFont="1" applyFill="1" applyBorder="1" applyAlignment="1">
      <alignment horizontal="center" vertical="center"/>
    </xf>
    <xf numFmtId="0" fontId="2" fillId="8" borderId="1" xfId="0" applyFont="1" applyFill="1" applyBorder="1" applyAlignment="1">
      <alignment horizontal="center" vertical="center"/>
    </xf>
    <xf numFmtId="0" fontId="2" fillId="9" borderId="1" xfId="0" applyFont="1" applyFill="1" applyBorder="1" applyAlignment="1">
      <alignment horizontal="center" vertical="center"/>
    </xf>
    <xf numFmtId="0" fontId="2" fillId="2" borderId="1" xfId="0" applyFont="1" applyFill="1" applyBorder="1" applyAlignment="1">
      <alignment horizontal="center" vertical="center"/>
    </xf>
    <xf numFmtId="0" fontId="1" fillId="3" borderId="1" xfId="0" applyFont="1" applyFill="1" applyBorder="1" applyAlignment="1">
      <alignment horizontal="center" vertical="center"/>
    </xf>
    <xf numFmtId="0" fontId="1" fillId="6" borderId="1" xfId="0" applyFont="1" applyFill="1" applyBorder="1" applyAlignment="1">
      <alignment horizontal="center" vertical="center"/>
    </xf>
    <xf numFmtId="0" fontId="1" fillId="6" borderId="3" xfId="0" applyFont="1" applyFill="1" applyBorder="1" applyAlignment="1">
      <alignment horizontal="center" vertical="center"/>
    </xf>
    <xf numFmtId="0" fontId="1" fillId="8" borderId="1" xfId="0" applyFont="1" applyFill="1" applyBorder="1" applyAlignment="1">
      <alignment horizontal="center" vertical="center"/>
    </xf>
    <xf numFmtId="0" fontId="1" fillId="8" borderId="3" xfId="0" applyFont="1" applyFill="1" applyBorder="1" applyAlignment="1">
      <alignment horizontal="center" vertical="center"/>
    </xf>
    <xf numFmtId="0" fontId="1" fillId="9" borderId="1" xfId="0" applyFont="1" applyFill="1" applyBorder="1" applyAlignment="1">
      <alignment horizontal="center" vertical="center"/>
    </xf>
    <xf numFmtId="0" fontId="1" fillId="9" borderId="3" xfId="0" applyFont="1" applyFill="1" applyBorder="1" applyAlignment="1">
      <alignment horizontal="center" vertical="center"/>
    </xf>
    <xf numFmtId="0" fontId="1" fillId="2" borderId="1" xfId="0" applyFont="1" applyFill="1" applyBorder="1" applyAlignment="1">
      <alignment horizontal="center" vertical="center"/>
    </xf>
    <xf numFmtId="0" fontId="6" fillId="3" borderId="1" xfId="0" applyFont="1" applyFill="1" applyBorder="1" applyAlignment="1">
      <alignment horizontal="right" vertical="center"/>
    </xf>
    <xf numFmtId="0" fontId="3" fillId="6" borderId="1" xfId="0" applyFont="1" applyFill="1" applyBorder="1" applyAlignment="1">
      <alignment horizontal="center" vertical="center"/>
    </xf>
    <xf numFmtId="0" fontId="10" fillId="0" borderId="1" xfId="0" applyFont="1" applyBorder="1" applyAlignment="1">
      <alignment horizontal="center" vertical="center"/>
    </xf>
    <xf numFmtId="0" fontId="2" fillId="3" borderId="1" xfId="0" applyFont="1" applyFill="1" applyBorder="1" applyAlignment="1">
      <alignment horizontal="center" vertical="center"/>
    </xf>
    <xf numFmtId="0" fontId="3" fillId="8" borderId="1" xfId="0" applyFont="1" applyFill="1" applyBorder="1" applyAlignment="1">
      <alignment horizontal="center" vertical="center"/>
    </xf>
    <xf numFmtId="0" fontId="1" fillId="8" borderId="7" xfId="0" applyFont="1" applyFill="1" applyBorder="1" applyAlignment="1">
      <alignment vertical="center"/>
    </xf>
    <xf numFmtId="0" fontId="1" fillId="8" borderId="6" xfId="0" applyFont="1" applyFill="1" applyBorder="1" applyAlignment="1">
      <alignment vertical="center"/>
    </xf>
    <xf numFmtId="0" fontId="13" fillId="6" borderId="1" xfId="0" applyFont="1" applyFill="1" applyBorder="1" applyAlignment="1">
      <alignment horizontal="center" vertical="center"/>
    </xf>
    <xf numFmtId="0" fontId="13" fillId="8" borderId="1" xfId="0" applyFont="1" applyFill="1" applyBorder="1" applyAlignment="1">
      <alignment horizontal="center" vertical="center"/>
    </xf>
    <xf numFmtId="0" fontId="13" fillId="9" borderId="1" xfId="0" applyFont="1" applyFill="1" applyBorder="1" applyAlignment="1">
      <alignment horizontal="center" vertical="center"/>
    </xf>
    <xf numFmtId="0" fontId="13" fillId="2" borderId="1" xfId="0" applyFont="1" applyFill="1" applyBorder="1" applyAlignment="1">
      <alignment horizontal="center" vertical="center"/>
    </xf>
    <xf numFmtId="0" fontId="4" fillId="0" borderId="0" xfId="0" applyFont="1" applyAlignment="1">
      <alignment horizontal="left" vertical="center"/>
    </xf>
    <xf numFmtId="0" fontId="16" fillId="0" borderId="0" xfId="0" applyFont="1" applyAlignment="1">
      <alignment vertical="top"/>
    </xf>
    <xf numFmtId="0" fontId="16" fillId="0" borderId="1" xfId="0" applyFont="1" applyBorder="1" applyAlignment="1">
      <alignment horizontal="center" vertical="top"/>
    </xf>
    <xf numFmtId="49" fontId="17" fillId="0" borderId="1" xfId="0" applyNumberFormat="1" applyFont="1" applyBorder="1" applyAlignment="1">
      <alignment horizontal="center" vertical="top"/>
    </xf>
    <xf numFmtId="0" fontId="17" fillId="0" borderId="1" xfId="0" applyFont="1" applyBorder="1" applyAlignment="1">
      <alignment vertical="top" wrapText="1"/>
    </xf>
    <xf numFmtId="49" fontId="16" fillId="0" borderId="1" xfId="0" applyNumberFormat="1" applyFont="1" applyBorder="1" applyAlignment="1">
      <alignment horizontal="center" vertical="top"/>
    </xf>
    <xf numFmtId="0" fontId="16" fillId="0" borderId="1" xfId="0" applyFont="1" applyBorder="1" applyAlignment="1">
      <alignment vertical="top" wrapText="1"/>
    </xf>
    <xf numFmtId="0" fontId="16" fillId="0" borderId="1" xfId="0" applyFont="1" applyBorder="1" applyAlignment="1">
      <alignment horizontal="center" vertical="top" wrapText="1"/>
    </xf>
    <xf numFmtId="0" fontId="16" fillId="0" borderId="0" xfId="0" applyFont="1" applyAlignment="1">
      <alignment horizontal="center" vertical="top"/>
    </xf>
    <xf numFmtId="49" fontId="16" fillId="0" borderId="0" xfId="0" applyNumberFormat="1" applyFont="1" applyAlignment="1">
      <alignment horizontal="center" vertical="top"/>
    </xf>
    <xf numFmtId="0" fontId="16" fillId="0" borderId="0" xfId="0" applyFont="1" applyAlignment="1">
      <alignment vertical="top" wrapText="1"/>
    </xf>
    <xf numFmtId="0" fontId="16" fillId="0" borderId="0" xfId="0" applyFont="1" applyAlignment="1">
      <alignment horizontal="center" vertical="top" wrapText="1"/>
    </xf>
    <xf numFmtId="0" fontId="23" fillId="0" borderId="0" xfId="1"/>
    <xf numFmtId="0" fontId="24" fillId="0" borderId="0" xfId="0" applyFont="1"/>
    <xf numFmtId="0" fontId="26" fillId="0" borderId="0" xfId="0" applyFont="1" applyAlignment="1">
      <alignment horizontal="center"/>
    </xf>
    <xf numFmtId="0" fontId="1" fillId="3" borderId="1" xfId="0" quotePrefix="1" applyFont="1" applyFill="1" applyBorder="1" applyAlignment="1">
      <alignment horizontal="center" vertical="center"/>
    </xf>
    <xf numFmtId="0" fontId="0" fillId="0" borderId="0" xfId="0" applyAlignment="1">
      <alignment horizontal="center"/>
    </xf>
    <xf numFmtId="0" fontId="1" fillId="0" borderId="1" xfId="0" applyFont="1" applyBorder="1" applyAlignment="1">
      <alignment horizontal="center" vertical="center"/>
    </xf>
    <xf numFmtId="0" fontId="2" fillId="9" borderId="4" xfId="0" applyFont="1" applyFill="1" applyBorder="1" applyAlignment="1">
      <alignment horizontal="center" vertical="center"/>
    </xf>
    <xf numFmtId="0" fontId="1" fillId="9" borderId="4" xfId="0" applyFont="1" applyFill="1" applyBorder="1" applyAlignment="1">
      <alignment horizontal="center" vertical="center"/>
    </xf>
    <xf numFmtId="0" fontId="1" fillId="0" borderId="0" xfId="0" applyFont="1"/>
    <xf numFmtId="0" fontId="1" fillId="0" borderId="5" xfId="0" applyFont="1" applyBorder="1" applyAlignment="1">
      <alignment horizontal="center" vertical="center"/>
    </xf>
    <xf numFmtId="0" fontId="5" fillId="8" borderId="1" xfId="0" applyFont="1" applyFill="1" applyBorder="1" applyAlignment="1">
      <alignment horizontal="center" vertical="center"/>
    </xf>
    <xf numFmtId="0" fontId="6" fillId="8" borderId="1" xfId="0" applyFont="1" applyFill="1" applyBorder="1" applyAlignment="1">
      <alignment horizontal="center" vertical="center"/>
    </xf>
    <xf numFmtId="0" fontId="6" fillId="0" borderId="0" xfId="0" applyFont="1" applyAlignment="1">
      <alignment horizontal="center"/>
    </xf>
    <xf numFmtId="0" fontId="5" fillId="9" borderId="1" xfId="0" applyFont="1" applyFill="1" applyBorder="1" applyAlignment="1">
      <alignment horizontal="center" vertical="center"/>
    </xf>
    <xf numFmtId="0" fontId="6" fillId="9" borderId="1" xfId="0" applyFont="1" applyFill="1" applyBorder="1" applyAlignment="1">
      <alignment horizontal="center"/>
    </xf>
    <xf numFmtId="0" fontId="1" fillId="0" borderId="0" xfId="0" applyFont="1" applyAlignment="1">
      <alignment horizontal="center"/>
    </xf>
    <xf numFmtId="0" fontId="1" fillId="0" borderId="1" xfId="0" applyFont="1" applyBorder="1" applyAlignment="1">
      <alignment horizontal="center"/>
    </xf>
    <xf numFmtId="0" fontId="2" fillId="0" borderId="0" xfId="0" applyFont="1"/>
    <xf numFmtId="0" fontId="29" fillId="0" borderId="1" xfId="0" applyFont="1" applyBorder="1" applyAlignment="1">
      <alignment horizontal="center" vertical="center"/>
    </xf>
    <xf numFmtId="0" fontId="29" fillId="0" borderId="1" xfId="0" applyFont="1" applyBorder="1" applyAlignment="1">
      <alignment horizontal="center"/>
    </xf>
    <xf numFmtId="0" fontId="6" fillId="8" borderId="3" xfId="0" applyFont="1" applyFill="1" applyBorder="1" applyAlignment="1">
      <alignment horizontal="center" vertical="center"/>
    </xf>
    <xf numFmtId="0" fontId="1" fillId="9" borderId="12" xfId="0" applyFont="1" applyFill="1" applyBorder="1" applyAlignment="1">
      <alignment horizontal="center" vertical="center"/>
    </xf>
    <xf numFmtId="0" fontId="2" fillId="9" borderId="5" xfId="0" applyFont="1" applyFill="1" applyBorder="1" applyAlignment="1">
      <alignment horizontal="center" vertical="center"/>
    </xf>
    <xf numFmtId="0" fontId="6" fillId="9" borderId="5" xfId="0" applyFont="1" applyFill="1" applyBorder="1" applyAlignment="1">
      <alignment horizontal="center"/>
    </xf>
    <xf numFmtId="0" fontId="8" fillId="0" borderId="0" xfId="0" applyFont="1" applyAlignment="1">
      <alignment vertical="center" wrapText="1"/>
    </xf>
    <xf numFmtId="0" fontId="1" fillId="9" borderId="1" xfId="0" applyFont="1" applyFill="1" applyBorder="1" applyAlignment="1">
      <alignment horizontal="center" vertical="center" wrapText="1"/>
    </xf>
    <xf numFmtId="0" fontId="31" fillId="8" borderId="1" xfId="0" applyFont="1" applyFill="1" applyBorder="1" applyAlignment="1">
      <alignment horizontal="center" vertical="center"/>
    </xf>
    <xf numFmtId="0" fontId="1" fillId="16" borderId="1" xfId="0" applyFont="1" applyFill="1" applyBorder="1" applyAlignment="1">
      <alignment horizontal="center" vertical="center"/>
    </xf>
    <xf numFmtId="0" fontId="31" fillId="16" borderId="1" xfId="0" applyFont="1" applyFill="1" applyBorder="1" applyAlignment="1">
      <alignment horizontal="center" vertical="center"/>
    </xf>
    <xf numFmtId="0" fontId="1" fillId="9" borderId="1" xfId="0" applyFont="1" applyFill="1" applyBorder="1" applyAlignment="1">
      <alignment horizontal="center"/>
    </xf>
    <xf numFmtId="0" fontId="8" fillId="0" borderId="0" xfId="0" applyFont="1" applyAlignment="1">
      <alignment horizontal="center" vertical="center"/>
    </xf>
    <xf numFmtId="0" fontId="1" fillId="0" borderId="0" xfId="0" applyFont="1" applyAlignment="1">
      <alignment horizontal="center" vertical="center" wrapText="1"/>
    </xf>
    <xf numFmtId="0" fontId="3" fillId="3" borderId="1" xfId="0" quotePrefix="1" applyFont="1" applyFill="1" applyBorder="1" applyAlignment="1">
      <alignment horizontal="right" vertical="center"/>
    </xf>
    <xf numFmtId="0" fontId="1" fillId="3" borderId="1" xfId="0" applyFont="1" applyFill="1" applyBorder="1" applyAlignment="1">
      <alignment horizontal="center" vertical="center"/>
    </xf>
    <xf numFmtId="0" fontId="2" fillId="0" borderId="1" xfId="0" applyFont="1" applyBorder="1" applyAlignment="1">
      <alignment horizontal="center" vertical="center"/>
    </xf>
    <xf numFmtId="0" fontId="1" fillId="0" borderId="1" xfId="0" applyFont="1" applyBorder="1" applyAlignment="1">
      <alignment horizontal="center" vertical="center"/>
    </xf>
    <xf numFmtId="0" fontId="5" fillId="3" borderId="1" xfId="0" applyFont="1" applyFill="1" applyBorder="1" applyAlignment="1">
      <alignment horizontal="center" vertical="center"/>
    </xf>
    <xf numFmtId="0" fontId="2" fillId="11" borderId="8" xfId="0" applyFont="1" applyFill="1" applyBorder="1" applyAlignment="1">
      <alignment horizontal="center" vertical="center"/>
    </xf>
    <xf numFmtId="0" fontId="2" fillId="11" borderId="9" xfId="0" applyFont="1" applyFill="1" applyBorder="1" applyAlignment="1">
      <alignment horizontal="center" vertical="center"/>
    </xf>
    <xf numFmtId="0" fontId="2" fillId="4"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5" borderId="6" xfId="0" applyFont="1" applyFill="1" applyBorder="1" applyAlignment="1">
      <alignment horizontal="center" vertical="center"/>
    </xf>
    <xf numFmtId="0" fontId="2" fillId="5" borderId="8" xfId="0" applyFont="1" applyFill="1" applyBorder="1" applyAlignment="1">
      <alignment horizontal="center" vertical="center"/>
    </xf>
    <xf numFmtId="0" fontId="2" fillId="10" borderId="1" xfId="0" applyFont="1" applyFill="1" applyBorder="1" applyAlignment="1">
      <alignment horizontal="center" vertical="center"/>
    </xf>
    <xf numFmtId="0" fontId="2" fillId="10" borderId="3" xfId="0" applyFont="1" applyFill="1" applyBorder="1" applyAlignment="1">
      <alignment horizontal="center" vertical="center"/>
    </xf>
    <xf numFmtId="0" fontId="2" fillId="9" borderId="1" xfId="0" applyFont="1" applyFill="1" applyBorder="1" applyAlignment="1">
      <alignment horizontal="center" vertical="center"/>
    </xf>
    <xf numFmtId="0" fontId="2" fillId="9" borderId="3" xfId="0" applyFont="1" applyFill="1" applyBorder="1" applyAlignment="1">
      <alignment horizontal="center" vertical="center"/>
    </xf>
    <xf numFmtId="0" fontId="2" fillId="7" borderId="6" xfId="0" applyFont="1" applyFill="1" applyBorder="1" applyAlignment="1">
      <alignment horizontal="center" vertical="center"/>
    </xf>
    <xf numFmtId="0" fontId="2" fillId="7" borderId="8" xfId="0" applyFont="1" applyFill="1" applyBorder="1" applyAlignment="1">
      <alignment horizontal="center" vertical="center"/>
    </xf>
    <xf numFmtId="0" fontId="29" fillId="9" borderId="1" xfId="0" applyFont="1" applyFill="1" applyBorder="1" applyAlignment="1">
      <alignment horizontal="center" vertical="center" wrapText="1"/>
    </xf>
    <xf numFmtId="0" fontId="29" fillId="9" borderId="10" xfId="0" applyFont="1" applyFill="1" applyBorder="1" applyAlignment="1">
      <alignment horizontal="center" vertical="center" wrapText="1"/>
    </xf>
    <xf numFmtId="0" fontId="29" fillId="9" borderId="12" xfId="0" applyFont="1" applyFill="1" applyBorder="1" applyAlignment="1">
      <alignment horizontal="center" vertical="center" wrapText="1"/>
    </xf>
    <xf numFmtId="0" fontId="29" fillId="9" borderId="2" xfId="0" applyFont="1" applyFill="1" applyBorder="1" applyAlignment="1">
      <alignment horizontal="center" vertical="center" wrapText="1"/>
    </xf>
    <xf numFmtId="0" fontId="29" fillId="9" borderId="0" xfId="0" applyFont="1" applyFill="1" applyAlignment="1">
      <alignment horizontal="center" vertical="center" wrapText="1"/>
    </xf>
    <xf numFmtId="0" fontId="29" fillId="9" borderId="15" xfId="0" applyFont="1" applyFill="1" applyBorder="1" applyAlignment="1">
      <alignment horizontal="center" vertical="center" wrapText="1"/>
    </xf>
    <xf numFmtId="0" fontId="29" fillId="9" borderId="8" xfId="0" applyFont="1" applyFill="1" applyBorder="1" applyAlignment="1">
      <alignment horizontal="center" vertical="center" wrapText="1"/>
    </xf>
    <xf numFmtId="0" fontId="29" fillId="9" borderId="9" xfId="0" applyFont="1" applyFill="1" applyBorder="1" applyAlignment="1">
      <alignment horizontal="center" vertical="center" wrapText="1"/>
    </xf>
    <xf numFmtId="0" fontId="29" fillId="9" borderId="14" xfId="0" applyFont="1" applyFill="1" applyBorder="1" applyAlignment="1">
      <alignment horizontal="center" vertical="center" wrapText="1"/>
    </xf>
    <xf numFmtId="0" fontId="2" fillId="2" borderId="1" xfId="0" applyFont="1" applyFill="1" applyBorder="1" applyAlignment="1">
      <alignment horizontal="center" vertical="center"/>
    </xf>
    <xf numFmtId="0" fontId="2" fillId="12" borderId="6" xfId="0" applyFont="1" applyFill="1" applyBorder="1" applyAlignment="1">
      <alignment horizontal="center" vertical="center"/>
    </xf>
    <xf numFmtId="0" fontId="2" fillId="12" borderId="1" xfId="0" applyFont="1" applyFill="1" applyBorder="1" applyAlignment="1">
      <alignment horizontal="center" vertical="center"/>
    </xf>
    <xf numFmtId="0" fontId="1" fillId="6" borderId="5" xfId="0" applyFont="1" applyFill="1" applyBorder="1" applyAlignment="1">
      <alignment horizontal="center" vertical="center"/>
    </xf>
    <xf numFmtId="0" fontId="1" fillId="6" borderId="6" xfId="0" applyFont="1" applyFill="1" applyBorder="1" applyAlignment="1">
      <alignment horizontal="center" vertical="center"/>
    </xf>
    <xf numFmtId="0" fontId="1" fillId="0" borderId="1" xfId="0" applyFont="1" applyBorder="1" applyAlignment="1">
      <alignment horizontal="right" vertical="center"/>
    </xf>
    <xf numFmtId="0" fontId="2" fillId="8" borderId="1" xfId="0" applyFont="1" applyFill="1" applyBorder="1" applyAlignment="1">
      <alignment horizontal="center" vertical="center"/>
    </xf>
    <xf numFmtId="0" fontId="2" fillId="8" borderId="3" xfId="0" applyFont="1" applyFill="1" applyBorder="1" applyAlignment="1">
      <alignment horizontal="center" vertical="center"/>
    </xf>
    <xf numFmtId="0" fontId="2" fillId="0" borderId="3" xfId="0" applyFont="1" applyBorder="1" applyAlignment="1">
      <alignment horizontal="center" vertical="center"/>
    </xf>
    <xf numFmtId="0" fontId="2" fillId="0" borderId="13" xfId="0" applyFont="1" applyBorder="1" applyAlignment="1">
      <alignment horizontal="center" vertical="center"/>
    </xf>
    <xf numFmtId="0" fontId="2" fillId="0" borderId="4" xfId="0" applyFont="1" applyBorder="1" applyAlignment="1">
      <alignment horizontal="center" vertical="center"/>
    </xf>
    <xf numFmtId="0" fontId="1" fillId="2" borderId="1" xfId="0" applyFont="1" applyFill="1" applyBorder="1" applyAlignment="1">
      <alignment horizontal="center" vertical="center" wrapText="1"/>
    </xf>
    <xf numFmtId="0" fontId="1" fillId="2" borderId="1"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5" fillId="6" borderId="11" xfId="0" applyFont="1" applyFill="1" applyBorder="1" applyAlignment="1">
      <alignment horizontal="center" vertical="center"/>
    </xf>
    <xf numFmtId="0" fontId="5" fillId="6" borderId="10" xfId="0" applyFont="1" applyFill="1" applyBorder="1" applyAlignment="1">
      <alignment horizontal="center" vertical="center"/>
    </xf>
    <xf numFmtId="0" fontId="5" fillId="6" borderId="12" xfId="0" applyFont="1" applyFill="1" applyBorder="1" applyAlignment="1">
      <alignment horizontal="center" vertical="center"/>
    </xf>
    <xf numFmtId="0" fontId="2" fillId="3" borderId="1" xfId="0" applyFont="1" applyFill="1" applyBorder="1" applyAlignment="1">
      <alignment horizontal="center" vertical="center"/>
    </xf>
    <xf numFmtId="0" fontId="2" fillId="6" borderId="1" xfId="0" applyFont="1" applyFill="1" applyBorder="1" applyAlignment="1">
      <alignment horizontal="center" vertical="center"/>
    </xf>
    <xf numFmtId="0" fontId="2" fillId="6" borderId="3" xfId="0" applyFont="1" applyFill="1" applyBorder="1" applyAlignment="1">
      <alignment horizontal="center" vertical="center"/>
    </xf>
    <xf numFmtId="0" fontId="27" fillId="0" borderId="1" xfId="0" applyFont="1" applyBorder="1" applyAlignment="1">
      <alignment horizontal="left" vertical="center"/>
    </xf>
    <xf numFmtId="0" fontId="14" fillId="0" borderId="1" xfId="0" applyFont="1" applyBorder="1" applyAlignment="1">
      <alignment horizontal="left" vertical="center"/>
    </xf>
    <xf numFmtId="0" fontId="5" fillId="3" borderId="10" xfId="0" applyFont="1" applyFill="1" applyBorder="1" applyAlignment="1">
      <alignment horizontal="center" vertical="center" wrapText="1"/>
    </xf>
    <xf numFmtId="0" fontId="5" fillId="3" borderId="0" xfId="0" applyFont="1" applyFill="1" applyAlignment="1">
      <alignment horizontal="center" vertical="center" wrapText="1"/>
    </xf>
    <xf numFmtId="0" fontId="15" fillId="0" borderId="2" xfId="0" applyFont="1" applyBorder="1" applyAlignment="1">
      <alignment horizontal="left" vertical="center"/>
    </xf>
    <xf numFmtId="0" fontId="15" fillId="0" borderId="0" xfId="0" applyFont="1" applyAlignment="1">
      <alignment horizontal="left" vertical="center"/>
    </xf>
    <xf numFmtId="0" fontId="11" fillId="0" borderId="1" xfId="0" applyFont="1" applyBorder="1" applyAlignment="1">
      <alignment horizontal="center" vertical="center"/>
    </xf>
    <xf numFmtId="0" fontId="2" fillId="8" borderId="4" xfId="0" applyFont="1" applyFill="1" applyBorder="1" applyAlignment="1">
      <alignment horizontal="center" vertical="center"/>
    </xf>
    <xf numFmtId="0" fontId="2" fillId="15" borderId="1" xfId="0" applyFont="1" applyFill="1" applyBorder="1" applyAlignment="1">
      <alignment horizontal="center" vertical="center"/>
    </xf>
    <xf numFmtId="2" fontId="29" fillId="15" borderId="1" xfId="0" applyNumberFormat="1" applyFont="1" applyFill="1" applyBorder="1" applyAlignment="1">
      <alignment horizontal="center" vertical="center"/>
    </xf>
    <xf numFmtId="0" fontId="29" fillId="15" borderId="1" xfId="0" applyFont="1" applyFill="1" applyBorder="1" applyAlignment="1">
      <alignment horizontal="center" vertical="center"/>
    </xf>
    <xf numFmtId="49" fontId="18" fillId="13" borderId="9" xfId="0" applyNumberFormat="1" applyFont="1" applyFill="1" applyBorder="1" applyAlignment="1">
      <alignment horizontal="center" vertical="top"/>
    </xf>
    <xf numFmtId="49" fontId="20" fillId="6" borderId="13" xfId="0" applyNumberFormat="1" applyFont="1" applyFill="1" applyBorder="1" applyAlignment="1">
      <alignment horizontal="center" vertical="top"/>
    </xf>
    <xf numFmtId="49" fontId="19" fillId="6" borderId="13" xfId="0" applyNumberFormat="1" applyFont="1" applyFill="1" applyBorder="1" applyAlignment="1">
      <alignment horizontal="center" vertical="top"/>
    </xf>
    <xf numFmtId="49" fontId="22" fillId="14" borderId="1" xfId="0" applyNumberFormat="1" applyFont="1" applyFill="1" applyBorder="1" applyAlignment="1">
      <alignment horizontal="center" vertical="top"/>
    </xf>
    <xf numFmtId="0" fontId="22" fillId="14" borderId="1" xfId="0" applyFont="1" applyFill="1" applyBorder="1" applyAlignment="1">
      <alignment horizontal="center" vertical="top" wrapText="1"/>
    </xf>
    <xf numFmtId="0" fontId="22" fillId="14" borderId="1" xfId="0" applyFont="1" applyFill="1" applyBorder="1" applyAlignment="1">
      <alignment horizontal="center" vertical="top"/>
    </xf>
    <xf numFmtId="49" fontId="16" fillId="0" borderId="1" xfId="0" applyNumberFormat="1" applyFont="1" applyBorder="1" applyAlignment="1">
      <alignment horizontal="center" vertical="top"/>
    </xf>
    <xf numFmtId="0" fontId="16" fillId="0" borderId="1" xfId="0" applyFont="1" applyBorder="1" applyAlignment="1">
      <alignment horizontal="center" vertical="top" wrapText="1"/>
    </xf>
    <xf numFmtId="0" fontId="16" fillId="0" borderId="1" xfId="0" applyFont="1" applyBorder="1" applyAlignment="1">
      <alignment horizontal="left" vertical="top" wrapText="1"/>
    </xf>
    <xf numFmtId="0" fontId="16" fillId="0" borderId="1" xfId="0" applyFont="1" applyBorder="1" applyAlignment="1">
      <alignment horizontal="center" vertical="top"/>
    </xf>
    <xf numFmtId="0" fontId="2" fillId="10" borderId="2" xfId="0" applyFont="1" applyFill="1" applyBorder="1" applyAlignment="1">
      <alignment horizontal="center" vertical="center"/>
    </xf>
    <xf numFmtId="0" fontId="2" fillId="10" borderId="0" xfId="0" applyFont="1" applyFill="1" applyAlignment="1">
      <alignment horizontal="center" vertical="center"/>
    </xf>
    <xf numFmtId="0" fontId="2" fillId="10" borderId="8" xfId="0" applyFont="1" applyFill="1" applyBorder="1" applyAlignment="1">
      <alignment horizontal="center" vertical="center"/>
    </xf>
    <xf numFmtId="0" fontId="2" fillId="10" borderId="9" xfId="0" applyFont="1" applyFill="1" applyBorder="1" applyAlignment="1">
      <alignment horizontal="center" vertical="center"/>
    </xf>
    <xf numFmtId="0" fontId="2" fillId="0" borderId="10" xfId="0" applyFont="1" applyBorder="1" applyAlignment="1">
      <alignment horizontal="center"/>
    </xf>
    <xf numFmtId="0" fontId="6" fillId="0" borderId="10" xfId="0" applyFont="1" applyBorder="1" applyAlignment="1">
      <alignment horizontal="center"/>
    </xf>
    <xf numFmtId="0" fontId="29" fillId="0" borderId="1" xfId="0" applyFont="1" applyBorder="1" applyAlignment="1">
      <alignment horizontal="center" vertical="center"/>
    </xf>
    <xf numFmtId="2" fontId="2" fillId="15" borderId="1" xfId="0" applyNumberFormat="1" applyFont="1" applyFill="1" applyBorder="1" applyAlignment="1">
      <alignment horizontal="center" vertical="center"/>
    </xf>
    <xf numFmtId="0" fontId="30" fillId="8" borderId="5" xfId="0" applyFont="1" applyFill="1" applyBorder="1" applyAlignment="1">
      <alignment horizontal="center" vertical="center"/>
    </xf>
    <xf numFmtId="0" fontId="30" fillId="8" borderId="6" xfId="0" applyFont="1" applyFill="1" applyBorder="1" applyAlignment="1">
      <alignment horizontal="center" vertical="center"/>
    </xf>
    <xf numFmtId="0" fontId="2" fillId="9" borderId="11" xfId="0" applyFont="1" applyFill="1" applyBorder="1" applyAlignment="1">
      <alignment horizontal="center" vertical="center"/>
    </xf>
    <xf numFmtId="0" fontId="2" fillId="9" borderId="12" xfId="0" applyFont="1" applyFill="1" applyBorder="1" applyAlignment="1">
      <alignment horizontal="center" vertical="center"/>
    </xf>
    <xf numFmtId="0" fontId="29" fillId="4" borderId="1" xfId="0" applyFont="1" applyFill="1" applyBorder="1" applyAlignment="1">
      <alignment horizontal="center" vertical="center"/>
    </xf>
    <xf numFmtId="0" fontId="29" fillId="5" borderId="1" xfId="0" applyFont="1" applyFill="1" applyBorder="1" applyAlignment="1">
      <alignment horizontal="center" vertical="center"/>
    </xf>
    <xf numFmtId="0" fontId="29" fillId="5" borderId="3" xfId="0" applyFont="1" applyFill="1" applyBorder="1" applyAlignment="1">
      <alignment horizontal="center" vertical="center"/>
    </xf>
    <xf numFmtId="0" fontId="29" fillId="7" borderId="1" xfId="0" applyFont="1" applyFill="1" applyBorder="1" applyAlignment="1">
      <alignment horizontal="center" vertical="center"/>
    </xf>
    <xf numFmtId="0" fontId="29" fillId="7" borderId="3" xfId="0" applyFont="1" applyFill="1" applyBorder="1" applyAlignment="1">
      <alignment horizontal="center" vertical="center"/>
    </xf>
    <xf numFmtId="0" fontId="29" fillId="10" borderId="1" xfId="0" applyFont="1" applyFill="1" applyBorder="1" applyAlignment="1">
      <alignment horizontal="center" vertical="center"/>
    </xf>
    <xf numFmtId="0" fontId="29" fillId="10" borderId="3" xfId="0" applyFont="1" applyFill="1" applyBorder="1" applyAlignment="1">
      <alignment horizontal="center" vertical="center"/>
    </xf>
    <xf numFmtId="0" fontId="29" fillId="12" borderId="1" xfId="0" applyFont="1" applyFill="1" applyBorder="1" applyAlignment="1">
      <alignment horizontal="center" vertical="center"/>
    </xf>
    <xf numFmtId="0" fontId="30" fillId="9" borderId="1" xfId="0" applyFont="1" applyFill="1" applyBorder="1" applyAlignment="1">
      <alignment horizontal="center" vertical="center"/>
    </xf>
    <xf numFmtId="0" fontId="32" fillId="8" borderId="1" xfId="0" applyFont="1" applyFill="1" applyBorder="1" applyAlignment="1">
      <alignment horizontal="center" vertical="center"/>
    </xf>
    <xf numFmtId="0" fontId="32" fillId="8" borderId="5" xfId="0" applyFont="1" applyFill="1" applyBorder="1" applyAlignment="1">
      <alignment horizontal="center" vertical="center"/>
    </xf>
    <xf numFmtId="0" fontId="32" fillId="8" borderId="6" xfId="0" applyFont="1" applyFill="1" applyBorder="1" applyAlignment="1">
      <alignment horizontal="center" vertical="center"/>
    </xf>
    <xf numFmtId="0" fontId="8" fillId="15" borderId="1" xfId="0" applyFont="1" applyFill="1" applyBorder="1"/>
    <xf numFmtId="0" fontId="8" fillId="15" borderId="1" xfId="0" applyFont="1" applyFill="1" applyBorder="1" applyAlignment="1">
      <alignment horizontal="center"/>
    </xf>
    <xf numFmtId="0" fontId="8" fillId="15" borderId="1" xfId="0" applyFont="1" applyFill="1" applyBorder="1" applyAlignment="1">
      <alignment horizontal="center" vertical="center"/>
    </xf>
    <xf numFmtId="0" fontId="2" fillId="9" borderId="10" xfId="0" applyFont="1" applyFill="1" applyBorder="1" applyAlignment="1">
      <alignment horizontal="center" vertical="center"/>
    </xf>
    <xf numFmtId="0" fontId="2" fillId="9" borderId="4" xfId="0" applyFont="1" applyFill="1" applyBorder="1" applyAlignment="1">
      <alignment horizontal="center" vertical="center"/>
    </xf>
    <xf numFmtId="0" fontId="5" fillId="8" borderId="3" xfId="0" applyFont="1" applyFill="1" applyBorder="1" applyAlignment="1">
      <alignment horizontal="center" vertical="center"/>
    </xf>
    <xf numFmtId="0" fontId="2" fillId="7" borderId="2" xfId="0" applyFont="1" applyFill="1" applyBorder="1" applyAlignment="1">
      <alignment horizontal="center" vertical="center"/>
    </xf>
    <xf numFmtId="0" fontId="2" fillId="7" borderId="0" xfId="0" applyFont="1" applyFill="1" applyBorder="1" applyAlignment="1">
      <alignment horizontal="center" vertical="center"/>
    </xf>
    <xf numFmtId="0" fontId="1" fillId="7" borderId="8" xfId="0" applyFont="1" applyFill="1" applyBorder="1" applyAlignment="1">
      <alignment horizontal="center" vertical="center"/>
    </xf>
    <xf numFmtId="0" fontId="1" fillId="7" borderId="9" xfId="0" applyFont="1" applyFill="1" applyBorder="1" applyAlignment="1">
      <alignment horizontal="center" vertical="center"/>
    </xf>
    <xf numFmtId="0" fontId="1" fillId="9" borderId="4" xfId="0" applyFont="1" applyFill="1" applyBorder="1" applyAlignment="1">
      <alignment horizontal="center"/>
    </xf>
    <xf numFmtId="0" fontId="14" fillId="0" borderId="1" xfId="0" applyFont="1" applyBorder="1" applyAlignment="1">
      <alignment horizontal="left" vertical="center" wrapText="1"/>
    </xf>
    <xf numFmtId="0" fontId="4" fillId="0" borderId="0" xfId="0" applyFont="1" applyBorder="1" applyAlignment="1">
      <alignment horizontal="center" vertical="center"/>
    </xf>
  </cellXfs>
  <cellStyles count="2">
    <cellStyle name="Hyperlink" xfId="1" builtinId="8"/>
    <cellStyle name="ปกติ" xfId="0" builtinId="0"/>
  </cellStyles>
  <dxfs count="0"/>
  <tableStyles count="0" defaultTableStyle="TableStyleMedium2" defaultPivotStyle="PivotStyleLight16"/>
  <colors>
    <mruColors>
      <color rgb="FF0000FF"/>
      <color rgb="FFC1FFC1"/>
      <color rgb="FFCFB7FF"/>
      <color rgb="FFFFFF65"/>
      <color rgb="FFFFFFCC"/>
      <color rgb="FFE0D1FF"/>
      <color rgb="FFFF9F9F"/>
      <color rgb="FF81FF81"/>
      <color rgb="FF99FF99"/>
      <color rgb="FF6DFFB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33130</xdr:colOff>
      <xdr:row>1</xdr:row>
      <xdr:rowOff>52355</xdr:rowOff>
    </xdr:from>
    <xdr:to>
      <xdr:col>10</xdr:col>
      <xdr:colOff>642176</xdr:colOff>
      <xdr:row>14</xdr:row>
      <xdr:rowOff>154610</xdr:rowOff>
    </xdr:to>
    <xdr:grpSp>
      <xdr:nvGrpSpPr>
        <xdr:cNvPr id="15" name="กลุ่ม 14">
          <a:extLst>
            <a:ext uri="{FF2B5EF4-FFF2-40B4-BE49-F238E27FC236}">
              <a16:creationId xmlns:a16="http://schemas.microsoft.com/office/drawing/2014/main" id="{33A5FD53-EDB4-AAFB-A7F0-99CAB8688D02}"/>
            </a:ext>
          </a:extLst>
        </xdr:cNvPr>
        <xdr:cNvGrpSpPr/>
      </xdr:nvGrpSpPr>
      <xdr:grpSpPr>
        <a:xfrm>
          <a:off x="1007165" y="310772"/>
          <a:ext cx="6632159" cy="2341873"/>
          <a:chOff x="165100" y="532746"/>
          <a:chExt cx="6379816" cy="2338093"/>
        </a:xfrm>
      </xdr:grpSpPr>
      <xdr:pic>
        <xdr:nvPicPr>
          <xdr:cNvPr id="2" name="รูปภาพ 1">
            <a:extLst>
              <a:ext uri="{FF2B5EF4-FFF2-40B4-BE49-F238E27FC236}">
                <a16:creationId xmlns:a16="http://schemas.microsoft.com/office/drawing/2014/main" id="{0FF9790E-1BF3-D0B6-D8F4-03E79BB00CBE}"/>
              </a:ext>
            </a:extLst>
          </xdr:cNvPr>
          <xdr:cNvPicPr>
            <a:picLocks noChangeAspect="1"/>
          </xdr:cNvPicPr>
        </xdr:nvPicPr>
        <xdr:blipFill rotWithShape="1">
          <a:blip xmlns:r="http://schemas.openxmlformats.org/officeDocument/2006/relationships" r:embed="rId1"/>
          <a:srcRect t="16546" r="50080" b="17842"/>
          <a:stretch/>
        </xdr:blipFill>
        <xdr:spPr>
          <a:xfrm>
            <a:off x="165100" y="532746"/>
            <a:ext cx="6379816" cy="2338093"/>
          </a:xfrm>
          <a:prstGeom prst="rect">
            <a:avLst/>
          </a:prstGeom>
          <a:ln>
            <a:solidFill>
              <a:schemeClr val="tx1"/>
            </a:solidFill>
          </a:ln>
        </xdr:spPr>
      </xdr:pic>
      <xdr:sp macro="" textlink="">
        <xdr:nvSpPr>
          <xdr:cNvPr id="3" name="วงรี 2">
            <a:extLst>
              <a:ext uri="{FF2B5EF4-FFF2-40B4-BE49-F238E27FC236}">
                <a16:creationId xmlns:a16="http://schemas.microsoft.com/office/drawing/2014/main" id="{D1C6C305-8414-FBC1-0680-84DD23C18CB0}"/>
              </a:ext>
            </a:extLst>
          </xdr:cNvPr>
          <xdr:cNvSpPr/>
        </xdr:nvSpPr>
        <xdr:spPr>
          <a:xfrm>
            <a:off x="1275798" y="645491"/>
            <a:ext cx="878509" cy="391492"/>
          </a:xfrm>
          <a:prstGeom prst="ellipse">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h-TH" sz="1100"/>
          </a:p>
        </xdr:txBody>
      </xdr:sp>
      <xdr:sp macro="" textlink="">
        <xdr:nvSpPr>
          <xdr:cNvPr id="7" name="สี่เหลี่ยมผืนผ้า 6">
            <a:extLst>
              <a:ext uri="{FF2B5EF4-FFF2-40B4-BE49-F238E27FC236}">
                <a16:creationId xmlns:a16="http://schemas.microsoft.com/office/drawing/2014/main" id="{5E1BCD6A-8F05-60C3-A7F7-298882C92FD0}"/>
              </a:ext>
            </a:extLst>
          </xdr:cNvPr>
          <xdr:cNvSpPr/>
        </xdr:nvSpPr>
        <xdr:spPr>
          <a:xfrm>
            <a:off x="2327965" y="759791"/>
            <a:ext cx="1344268" cy="251792"/>
          </a:xfrm>
          <a:prstGeom prst="rect">
            <a:avLst/>
          </a:prstGeom>
          <a:solidFill>
            <a:srgbClr val="FFFF65"/>
          </a:solid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th-TH" sz="1100">
                <a:solidFill>
                  <a:srgbClr val="FF0000"/>
                </a:solidFill>
                <a:effectLst/>
                <a:latin typeface="+mn-lt"/>
                <a:ea typeface="+mn-ea"/>
                <a:cs typeface="+mn-cs"/>
              </a:rPr>
              <a:t>1.</a:t>
            </a:r>
            <a:r>
              <a:rPr lang="th-TH" sz="1100" baseline="0">
                <a:solidFill>
                  <a:srgbClr val="FF0000"/>
                </a:solidFill>
                <a:effectLst/>
                <a:latin typeface="+mn-lt"/>
                <a:ea typeface="+mn-ea"/>
                <a:cs typeface="+mn-cs"/>
              </a:rPr>
              <a:t> </a:t>
            </a:r>
            <a:r>
              <a:rPr lang="en-US" sz="1100" baseline="0">
                <a:solidFill>
                  <a:srgbClr val="FF0000"/>
                </a:solidFill>
                <a:effectLst/>
                <a:latin typeface="+mn-lt"/>
                <a:ea typeface="+mn-ea"/>
                <a:cs typeface="+mn-cs"/>
              </a:rPr>
              <a:t>Change Language</a:t>
            </a:r>
            <a:endParaRPr lang="th-TH">
              <a:solidFill>
                <a:srgbClr val="FF0000"/>
              </a:solidFill>
              <a:effectLst/>
            </a:endParaRPr>
          </a:p>
          <a:p>
            <a:pPr algn="l"/>
            <a:endParaRPr lang="th-TH" sz="1100">
              <a:solidFill>
                <a:srgbClr val="FF0000"/>
              </a:solidFill>
            </a:endParaRPr>
          </a:p>
        </xdr:txBody>
      </xdr:sp>
      <xdr:sp macro="" textlink="">
        <xdr:nvSpPr>
          <xdr:cNvPr id="8" name="วงรี 7">
            <a:extLst>
              <a:ext uri="{FF2B5EF4-FFF2-40B4-BE49-F238E27FC236}">
                <a16:creationId xmlns:a16="http://schemas.microsoft.com/office/drawing/2014/main" id="{8025DC09-AD0B-4204-A545-8B6C805F429E}"/>
              </a:ext>
            </a:extLst>
          </xdr:cNvPr>
          <xdr:cNvSpPr/>
        </xdr:nvSpPr>
        <xdr:spPr>
          <a:xfrm flipV="1">
            <a:off x="2531165" y="1422124"/>
            <a:ext cx="973759" cy="453887"/>
          </a:xfrm>
          <a:prstGeom prst="ellipse">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h-TH" sz="1100"/>
          </a:p>
        </xdr:txBody>
      </xdr:sp>
      <xdr:sp macro="" textlink="">
        <xdr:nvSpPr>
          <xdr:cNvPr id="9" name="สี่เหลี่ยมผืนผ้า 8">
            <a:extLst>
              <a:ext uri="{FF2B5EF4-FFF2-40B4-BE49-F238E27FC236}">
                <a16:creationId xmlns:a16="http://schemas.microsoft.com/office/drawing/2014/main" id="{7AF06801-5D5B-4E73-8B27-D09620B29AC9}"/>
              </a:ext>
            </a:extLst>
          </xdr:cNvPr>
          <xdr:cNvSpPr/>
        </xdr:nvSpPr>
        <xdr:spPr>
          <a:xfrm>
            <a:off x="3606524" y="1624220"/>
            <a:ext cx="1325217" cy="251791"/>
          </a:xfrm>
          <a:prstGeom prst="rect">
            <a:avLst/>
          </a:prstGeom>
          <a:solidFill>
            <a:srgbClr val="FFFF65"/>
          </a:solid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a:solidFill>
                  <a:srgbClr val="FF0000"/>
                </a:solidFill>
                <a:effectLst/>
                <a:latin typeface="+mn-lt"/>
                <a:ea typeface="+mn-ea"/>
                <a:cs typeface="+mn-cs"/>
              </a:rPr>
              <a:t>2. Select semester</a:t>
            </a:r>
            <a:endParaRPr lang="th-TH" sz="1100">
              <a:solidFill>
                <a:srgbClr val="FF0000"/>
              </a:solidFill>
            </a:endParaRPr>
          </a:p>
        </xdr:txBody>
      </xdr:sp>
    </xdr:grpSp>
    <xdr:clientData/>
  </xdr:twoCellAnchor>
  <xdr:twoCellAnchor>
    <xdr:from>
      <xdr:col>1</xdr:col>
      <xdr:colOff>22088</xdr:colOff>
      <xdr:row>15</xdr:row>
      <xdr:rowOff>127000</xdr:rowOff>
    </xdr:from>
    <xdr:to>
      <xdr:col>10</xdr:col>
      <xdr:colOff>643302</xdr:colOff>
      <xdr:row>32</xdr:row>
      <xdr:rowOff>20114</xdr:rowOff>
    </xdr:to>
    <xdr:grpSp>
      <xdr:nvGrpSpPr>
        <xdr:cNvPr id="16" name="กลุ่ม 15">
          <a:extLst>
            <a:ext uri="{FF2B5EF4-FFF2-40B4-BE49-F238E27FC236}">
              <a16:creationId xmlns:a16="http://schemas.microsoft.com/office/drawing/2014/main" id="{6A6C2978-DCFC-B0EE-43AE-1BF6A1B4C4AC}"/>
            </a:ext>
          </a:extLst>
        </xdr:cNvPr>
        <xdr:cNvGrpSpPr/>
      </xdr:nvGrpSpPr>
      <xdr:grpSpPr>
        <a:xfrm>
          <a:off x="996123" y="2797313"/>
          <a:ext cx="6644327" cy="2821844"/>
          <a:chOff x="168414" y="3456609"/>
          <a:chExt cx="6465974" cy="2841722"/>
        </a:xfrm>
      </xdr:grpSpPr>
      <xdr:pic>
        <xdr:nvPicPr>
          <xdr:cNvPr id="10" name="รูปภาพ 9">
            <a:extLst>
              <a:ext uri="{FF2B5EF4-FFF2-40B4-BE49-F238E27FC236}">
                <a16:creationId xmlns:a16="http://schemas.microsoft.com/office/drawing/2014/main" id="{0E17973D-24F3-8F17-4405-CD1B6EDAFF59}"/>
              </a:ext>
            </a:extLst>
          </xdr:cNvPr>
          <xdr:cNvPicPr>
            <a:picLocks noChangeAspect="1"/>
          </xdr:cNvPicPr>
        </xdr:nvPicPr>
        <xdr:blipFill rotWithShape="1">
          <a:blip xmlns:r="http://schemas.openxmlformats.org/officeDocument/2006/relationships" r:embed="rId2"/>
          <a:srcRect t="17124" r="50751" b="5266"/>
          <a:stretch/>
        </xdr:blipFill>
        <xdr:spPr>
          <a:xfrm>
            <a:off x="168414" y="3456609"/>
            <a:ext cx="6465974" cy="2841722"/>
          </a:xfrm>
          <a:prstGeom prst="rect">
            <a:avLst/>
          </a:prstGeom>
          <a:ln>
            <a:solidFill>
              <a:schemeClr val="tx1"/>
            </a:solidFill>
          </a:ln>
        </xdr:spPr>
      </xdr:pic>
      <xdr:sp macro="" textlink="">
        <xdr:nvSpPr>
          <xdr:cNvPr id="12" name="สี่เหลี่ยมผืนผ้า 11">
            <a:extLst>
              <a:ext uri="{FF2B5EF4-FFF2-40B4-BE49-F238E27FC236}">
                <a16:creationId xmlns:a16="http://schemas.microsoft.com/office/drawing/2014/main" id="{912869FF-7B73-2599-C872-0A1739853965}"/>
              </a:ext>
            </a:extLst>
          </xdr:cNvPr>
          <xdr:cNvSpPr/>
        </xdr:nvSpPr>
        <xdr:spPr>
          <a:xfrm>
            <a:off x="4406348" y="5461000"/>
            <a:ext cx="1761435" cy="806174"/>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h-TH" sz="1100"/>
          </a:p>
        </xdr:txBody>
      </xdr:sp>
      <xdr:sp macro="" textlink="">
        <xdr:nvSpPr>
          <xdr:cNvPr id="13" name="สี่เหลี่ยมผืนผ้า 12">
            <a:extLst>
              <a:ext uri="{FF2B5EF4-FFF2-40B4-BE49-F238E27FC236}">
                <a16:creationId xmlns:a16="http://schemas.microsoft.com/office/drawing/2014/main" id="{97BF15E8-1ED0-43A0-972F-49CE667FA742}"/>
              </a:ext>
            </a:extLst>
          </xdr:cNvPr>
          <xdr:cNvSpPr/>
        </xdr:nvSpPr>
        <xdr:spPr>
          <a:xfrm>
            <a:off x="2578653" y="5610087"/>
            <a:ext cx="1706217" cy="441739"/>
          </a:xfrm>
          <a:prstGeom prst="rect">
            <a:avLst/>
          </a:prstGeom>
          <a:solidFill>
            <a:srgbClr val="FFFF65"/>
          </a:solid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US" sz="1100">
                <a:solidFill>
                  <a:srgbClr val="FF0000"/>
                </a:solidFill>
                <a:effectLst/>
                <a:latin typeface="+mn-lt"/>
                <a:ea typeface="+mn-ea"/>
                <a:cs typeface="+mn-cs"/>
              </a:rPr>
              <a:t>3. Search</a:t>
            </a:r>
            <a:r>
              <a:rPr lang="en-US" sz="1100" baseline="0">
                <a:solidFill>
                  <a:srgbClr val="FF0000"/>
                </a:solidFill>
                <a:effectLst/>
                <a:latin typeface="+mn-lt"/>
                <a:ea typeface="+mn-ea"/>
                <a:cs typeface="+mn-cs"/>
              </a:rPr>
              <a:t> by </a:t>
            </a:r>
            <a:r>
              <a:rPr lang="en-US" sz="1100" u="sng" baseline="0">
                <a:solidFill>
                  <a:srgbClr val="FF0000"/>
                </a:solidFill>
                <a:effectLst/>
                <a:latin typeface="+mn-lt"/>
                <a:ea typeface="+mn-ea"/>
                <a:cs typeface="+mn-cs"/>
              </a:rPr>
              <a:t>"International Program (Undergraduate)"</a:t>
            </a:r>
            <a:endParaRPr lang="th-TH" sz="1100" u="sng">
              <a:solidFill>
                <a:srgbClr val="FF0000"/>
              </a:solidFill>
            </a:endParaRPr>
          </a:p>
        </xdr:txBody>
      </xdr:sp>
    </xdr:grpSp>
    <xdr:clientData/>
  </xdr:twoCellAnchor>
  <xdr:twoCellAnchor>
    <xdr:from>
      <xdr:col>0</xdr:col>
      <xdr:colOff>259523</xdr:colOff>
      <xdr:row>36</xdr:row>
      <xdr:rowOff>66792</xdr:rowOff>
    </xdr:from>
    <xdr:to>
      <xdr:col>12</xdr:col>
      <xdr:colOff>178352</xdr:colOff>
      <xdr:row>45</xdr:row>
      <xdr:rowOff>88348</xdr:rowOff>
    </xdr:to>
    <xdr:grpSp>
      <xdr:nvGrpSpPr>
        <xdr:cNvPr id="25" name="กลุ่ม 24">
          <a:extLst>
            <a:ext uri="{FF2B5EF4-FFF2-40B4-BE49-F238E27FC236}">
              <a16:creationId xmlns:a16="http://schemas.microsoft.com/office/drawing/2014/main" id="{F955C719-D5D3-1121-60EC-ADA01783A95E}"/>
            </a:ext>
          </a:extLst>
        </xdr:cNvPr>
        <xdr:cNvGrpSpPr/>
      </xdr:nvGrpSpPr>
      <xdr:grpSpPr>
        <a:xfrm>
          <a:off x="259523" y="6354949"/>
          <a:ext cx="8254446" cy="1572060"/>
          <a:chOff x="254001" y="6151748"/>
          <a:chExt cx="8184872" cy="1611817"/>
        </a:xfrm>
      </xdr:grpSpPr>
      <xdr:pic>
        <xdr:nvPicPr>
          <xdr:cNvPr id="14" name="รูปภาพ 13">
            <a:extLst>
              <a:ext uri="{FF2B5EF4-FFF2-40B4-BE49-F238E27FC236}">
                <a16:creationId xmlns:a16="http://schemas.microsoft.com/office/drawing/2014/main" id="{E19A412B-2116-5BD8-7BAC-8D52F5FC8997}"/>
              </a:ext>
            </a:extLst>
          </xdr:cNvPr>
          <xdr:cNvPicPr>
            <a:picLocks noChangeAspect="1"/>
          </xdr:cNvPicPr>
        </xdr:nvPicPr>
        <xdr:blipFill>
          <a:blip xmlns:r="http://schemas.openxmlformats.org/officeDocument/2006/relationships" r:embed="rId3"/>
          <a:stretch>
            <a:fillRect/>
          </a:stretch>
        </xdr:blipFill>
        <xdr:spPr>
          <a:xfrm>
            <a:off x="375478" y="6151748"/>
            <a:ext cx="8063395" cy="1611817"/>
          </a:xfrm>
          <a:prstGeom prst="rect">
            <a:avLst/>
          </a:prstGeom>
          <a:ln>
            <a:solidFill>
              <a:schemeClr val="tx1"/>
            </a:solidFill>
          </a:ln>
        </xdr:spPr>
      </xdr:pic>
      <xdr:sp macro="" textlink="">
        <xdr:nvSpPr>
          <xdr:cNvPr id="17" name="สี่เหลี่ยมผืนผ้า 16">
            <a:extLst>
              <a:ext uri="{FF2B5EF4-FFF2-40B4-BE49-F238E27FC236}">
                <a16:creationId xmlns:a16="http://schemas.microsoft.com/office/drawing/2014/main" id="{945E288B-A89E-A958-32F7-1CE050A071E9}"/>
              </a:ext>
            </a:extLst>
          </xdr:cNvPr>
          <xdr:cNvSpPr/>
        </xdr:nvSpPr>
        <xdr:spPr>
          <a:xfrm>
            <a:off x="254001" y="6377609"/>
            <a:ext cx="557696" cy="182218"/>
          </a:xfrm>
          <a:prstGeom prst="rect">
            <a:avLst/>
          </a:prstGeom>
          <a:solidFill>
            <a:srgbClr val="CFB7FF"/>
          </a:solidFill>
          <a:ln>
            <a:solidFill>
              <a:schemeClr val="accent5">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600" b="1">
                <a:solidFill>
                  <a:schemeClr val="tx1"/>
                </a:solidFill>
              </a:rPr>
              <a:t>Course</a:t>
            </a:r>
            <a:r>
              <a:rPr lang="en-US" sz="600" b="1" baseline="0">
                <a:solidFill>
                  <a:schemeClr val="tx1"/>
                </a:solidFill>
              </a:rPr>
              <a:t> No.</a:t>
            </a:r>
            <a:endParaRPr lang="th-TH" sz="600" b="1">
              <a:solidFill>
                <a:schemeClr val="tx1"/>
              </a:solidFill>
            </a:endParaRPr>
          </a:p>
        </xdr:txBody>
      </xdr:sp>
      <xdr:sp macro="" textlink="">
        <xdr:nvSpPr>
          <xdr:cNvPr id="18" name="สี่เหลี่ยมผืนผ้า 17">
            <a:extLst>
              <a:ext uri="{FF2B5EF4-FFF2-40B4-BE49-F238E27FC236}">
                <a16:creationId xmlns:a16="http://schemas.microsoft.com/office/drawing/2014/main" id="{2637F564-D91F-4740-B26E-3B75F9819499}"/>
              </a:ext>
            </a:extLst>
          </xdr:cNvPr>
          <xdr:cNvSpPr/>
        </xdr:nvSpPr>
        <xdr:spPr>
          <a:xfrm>
            <a:off x="997227" y="6999357"/>
            <a:ext cx="1393686" cy="151295"/>
          </a:xfrm>
          <a:prstGeom prst="rect">
            <a:avLst/>
          </a:prstGeom>
          <a:solidFill>
            <a:srgbClr val="CFB7FF"/>
          </a:solidFill>
          <a:ln>
            <a:solidFill>
              <a:schemeClr val="accent5">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600" b="1">
                <a:solidFill>
                  <a:schemeClr val="tx1"/>
                </a:solidFill>
              </a:rPr>
              <a:t>Course</a:t>
            </a:r>
            <a:r>
              <a:rPr lang="en-US" sz="600" b="1" baseline="0">
                <a:solidFill>
                  <a:schemeClr val="tx1"/>
                </a:solidFill>
              </a:rPr>
              <a:t> Name.</a:t>
            </a:r>
            <a:endParaRPr lang="th-TH" sz="600" b="1">
              <a:solidFill>
                <a:schemeClr val="tx1"/>
              </a:solidFill>
            </a:endParaRPr>
          </a:p>
        </xdr:txBody>
      </xdr:sp>
      <xdr:sp macro="" textlink="">
        <xdr:nvSpPr>
          <xdr:cNvPr id="19" name="สี่เหลี่ยมผืนผ้า 18">
            <a:extLst>
              <a:ext uri="{FF2B5EF4-FFF2-40B4-BE49-F238E27FC236}">
                <a16:creationId xmlns:a16="http://schemas.microsoft.com/office/drawing/2014/main" id="{C3AE2231-17A1-42C5-95BD-569641AE91C2}"/>
              </a:ext>
            </a:extLst>
          </xdr:cNvPr>
          <xdr:cNvSpPr/>
        </xdr:nvSpPr>
        <xdr:spPr>
          <a:xfrm>
            <a:off x="995018" y="7465391"/>
            <a:ext cx="1393686" cy="119269"/>
          </a:xfrm>
          <a:prstGeom prst="rect">
            <a:avLst/>
          </a:prstGeom>
          <a:solidFill>
            <a:srgbClr val="CFB7FF"/>
          </a:solidFill>
          <a:ln>
            <a:solidFill>
              <a:schemeClr val="accent5">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600" b="1">
                <a:solidFill>
                  <a:schemeClr val="tx1"/>
                </a:solidFill>
              </a:rPr>
              <a:t>Course</a:t>
            </a:r>
            <a:r>
              <a:rPr lang="en-US" sz="600" b="1" baseline="0">
                <a:solidFill>
                  <a:schemeClr val="tx1"/>
                </a:solidFill>
              </a:rPr>
              <a:t> Name.</a:t>
            </a:r>
            <a:endParaRPr lang="th-TH" sz="600" b="1">
              <a:solidFill>
                <a:schemeClr val="tx1"/>
              </a:solidFill>
            </a:endParaRPr>
          </a:p>
        </xdr:txBody>
      </xdr:sp>
      <xdr:sp macro="" textlink="">
        <xdr:nvSpPr>
          <xdr:cNvPr id="20" name="สี่เหลี่ยมผืนผ้า 19">
            <a:extLst>
              <a:ext uri="{FF2B5EF4-FFF2-40B4-BE49-F238E27FC236}">
                <a16:creationId xmlns:a16="http://schemas.microsoft.com/office/drawing/2014/main" id="{5EEAF6AD-8C93-4418-B506-DB13F8E7483F}"/>
              </a:ext>
            </a:extLst>
          </xdr:cNvPr>
          <xdr:cNvSpPr/>
        </xdr:nvSpPr>
        <xdr:spPr>
          <a:xfrm>
            <a:off x="4845879" y="7032487"/>
            <a:ext cx="499164" cy="350078"/>
          </a:xfrm>
          <a:prstGeom prst="rect">
            <a:avLst/>
          </a:prstGeom>
          <a:solidFill>
            <a:srgbClr val="CFB7FF"/>
          </a:solidFill>
          <a:ln>
            <a:solidFill>
              <a:schemeClr val="accent5">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600" b="1">
                <a:solidFill>
                  <a:schemeClr val="tx1"/>
                </a:solidFill>
              </a:rPr>
              <a:t>Class</a:t>
            </a:r>
          </a:p>
          <a:p>
            <a:pPr algn="ctr"/>
            <a:r>
              <a:rPr lang="en-US" sz="600" b="1">
                <a:solidFill>
                  <a:schemeClr val="tx1"/>
                </a:solidFill>
              </a:rPr>
              <a:t>Room</a:t>
            </a:r>
            <a:endParaRPr lang="th-TH" sz="600" b="1">
              <a:solidFill>
                <a:schemeClr val="tx1"/>
              </a:solidFill>
            </a:endParaRPr>
          </a:p>
        </xdr:txBody>
      </xdr:sp>
      <xdr:sp macro="" textlink="">
        <xdr:nvSpPr>
          <xdr:cNvPr id="21" name="สี่เหลี่ยมผืนผ้า 20">
            <a:extLst>
              <a:ext uri="{FF2B5EF4-FFF2-40B4-BE49-F238E27FC236}">
                <a16:creationId xmlns:a16="http://schemas.microsoft.com/office/drawing/2014/main" id="{9518E07D-4202-4A38-834E-9197B4035246}"/>
              </a:ext>
            </a:extLst>
          </xdr:cNvPr>
          <xdr:cNvSpPr/>
        </xdr:nvSpPr>
        <xdr:spPr>
          <a:xfrm>
            <a:off x="4854714" y="7444408"/>
            <a:ext cx="499164" cy="286026"/>
          </a:xfrm>
          <a:prstGeom prst="rect">
            <a:avLst/>
          </a:prstGeom>
          <a:solidFill>
            <a:srgbClr val="CFB7FF"/>
          </a:solidFill>
          <a:ln>
            <a:solidFill>
              <a:schemeClr val="accent5">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600" b="1">
                <a:solidFill>
                  <a:schemeClr val="tx1"/>
                </a:solidFill>
              </a:rPr>
              <a:t>Class</a:t>
            </a:r>
          </a:p>
          <a:p>
            <a:pPr algn="ctr"/>
            <a:r>
              <a:rPr lang="en-US" sz="600" b="1">
                <a:solidFill>
                  <a:schemeClr val="tx1"/>
                </a:solidFill>
              </a:rPr>
              <a:t>Room</a:t>
            </a:r>
            <a:endParaRPr lang="th-TH" sz="600" b="1">
              <a:solidFill>
                <a:schemeClr val="tx1"/>
              </a:solidFill>
            </a:endParaRPr>
          </a:p>
        </xdr:txBody>
      </xdr:sp>
      <xdr:sp macro="" textlink="">
        <xdr:nvSpPr>
          <xdr:cNvPr id="22" name="สี่เหลี่ยมผืนผ้า 21">
            <a:extLst>
              <a:ext uri="{FF2B5EF4-FFF2-40B4-BE49-F238E27FC236}">
                <a16:creationId xmlns:a16="http://schemas.microsoft.com/office/drawing/2014/main" id="{F5C52545-D508-479A-BD02-55E6487CBF95}"/>
              </a:ext>
            </a:extLst>
          </xdr:cNvPr>
          <xdr:cNvSpPr/>
        </xdr:nvSpPr>
        <xdr:spPr>
          <a:xfrm>
            <a:off x="5445540" y="6997148"/>
            <a:ext cx="932069" cy="142461"/>
          </a:xfrm>
          <a:prstGeom prst="rect">
            <a:avLst/>
          </a:prstGeom>
          <a:solidFill>
            <a:srgbClr val="CFB7FF"/>
          </a:solidFill>
          <a:ln>
            <a:solidFill>
              <a:schemeClr val="accent5">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600" b="1">
                <a:solidFill>
                  <a:schemeClr val="tx1"/>
                </a:solidFill>
              </a:rPr>
              <a:t>Lecturer</a:t>
            </a:r>
            <a:endParaRPr lang="th-TH" sz="600" b="1">
              <a:solidFill>
                <a:schemeClr val="tx1"/>
              </a:solidFill>
            </a:endParaRPr>
          </a:p>
        </xdr:txBody>
      </xdr:sp>
      <xdr:sp macro="" textlink="">
        <xdr:nvSpPr>
          <xdr:cNvPr id="24" name="สี่เหลี่ยมผืนผ้า 23">
            <a:extLst>
              <a:ext uri="{FF2B5EF4-FFF2-40B4-BE49-F238E27FC236}">
                <a16:creationId xmlns:a16="http://schemas.microsoft.com/office/drawing/2014/main" id="{BF8B8376-7F4B-407A-963C-5B005EB9F0AB}"/>
              </a:ext>
            </a:extLst>
          </xdr:cNvPr>
          <xdr:cNvSpPr/>
        </xdr:nvSpPr>
        <xdr:spPr>
          <a:xfrm>
            <a:off x="5432288" y="7486374"/>
            <a:ext cx="932069" cy="142461"/>
          </a:xfrm>
          <a:prstGeom prst="rect">
            <a:avLst/>
          </a:prstGeom>
          <a:solidFill>
            <a:srgbClr val="CFB7FF"/>
          </a:solidFill>
          <a:ln>
            <a:solidFill>
              <a:schemeClr val="accent5">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600" b="1">
                <a:solidFill>
                  <a:schemeClr val="tx1"/>
                </a:solidFill>
              </a:rPr>
              <a:t>Lecturer</a:t>
            </a:r>
            <a:endParaRPr lang="th-TH" sz="600" b="1">
              <a:solidFill>
                <a:schemeClr val="tx1"/>
              </a:solidFill>
            </a:endParaRPr>
          </a:p>
        </xdr:txBody>
      </xdr:sp>
    </xdr:grpSp>
    <xdr:clientData/>
  </xdr:twoCellAnchor>
  <xdr:twoCellAnchor>
    <xdr:from>
      <xdr:col>4</xdr:col>
      <xdr:colOff>590826</xdr:colOff>
      <xdr:row>34</xdr:row>
      <xdr:rowOff>16565</xdr:rowOff>
    </xdr:from>
    <xdr:to>
      <xdr:col>7</xdr:col>
      <xdr:colOff>93870</xdr:colOff>
      <xdr:row>36</xdr:row>
      <xdr:rowOff>0</xdr:rowOff>
    </xdr:to>
    <xdr:sp macro="" textlink="">
      <xdr:nvSpPr>
        <xdr:cNvPr id="26" name="สี่เหลี่ยมผืนผ้า 25">
          <a:extLst>
            <a:ext uri="{FF2B5EF4-FFF2-40B4-BE49-F238E27FC236}">
              <a16:creationId xmlns:a16="http://schemas.microsoft.com/office/drawing/2014/main" id="{C946F728-4256-1894-5F5E-12D5225013FF}"/>
            </a:ext>
          </a:extLst>
        </xdr:cNvPr>
        <xdr:cNvSpPr/>
      </xdr:nvSpPr>
      <xdr:spPr>
        <a:xfrm>
          <a:off x="3556000" y="6101522"/>
          <a:ext cx="1490870" cy="336826"/>
        </a:xfrm>
        <a:prstGeom prst="rect">
          <a:avLst/>
        </a:prstGeom>
        <a:solidFill>
          <a:srgbClr val="FFFF00"/>
        </a:solid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chemeClr val="tx1"/>
              </a:solidFill>
            </a:rPr>
            <a:t>Example</a:t>
          </a:r>
          <a:endParaRPr lang="th-TH" sz="1600" b="1">
            <a:solidFill>
              <a:schemeClr val="tx1"/>
            </a:solidFill>
          </a:endParaRPr>
        </a:p>
      </xdr:txBody>
    </xdr:sp>
    <xdr:clientData/>
  </xdr:twoCellAnchor>
  <xdr:twoCellAnchor>
    <xdr:from>
      <xdr:col>3</xdr:col>
      <xdr:colOff>640522</xdr:colOff>
      <xdr:row>43</xdr:row>
      <xdr:rowOff>99392</xdr:rowOff>
    </xdr:from>
    <xdr:to>
      <xdr:col>4</xdr:col>
      <xdr:colOff>215348</xdr:colOff>
      <xdr:row>44</xdr:row>
      <xdr:rowOff>160131</xdr:rowOff>
    </xdr:to>
    <xdr:sp macro="" textlink="">
      <xdr:nvSpPr>
        <xdr:cNvPr id="27" name="วงรี 26">
          <a:extLst>
            <a:ext uri="{FF2B5EF4-FFF2-40B4-BE49-F238E27FC236}">
              <a16:creationId xmlns:a16="http://schemas.microsoft.com/office/drawing/2014/main" id="{9978F9C6-9CA4-FFEA-FA56-63EB77AA8CFB}"/>
            </a:ext>
          </a:extLst>
        </xdr:cNvPr>
        <xdr:cNvSpPr/>
      </xdr:nvSpPr>
      <xdr:spPr>
        <a:xfrm>
          <a:off x="2943087" y="7774609"/>
          <a:ext cx="237435" cy="237435"/>
        </a:xfrm>
        <a:prstGeom prst="ellipse">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h-TH" sz="1100"/>
        </a:p>
      </xdr:txBody>
    </xdr:sp>
    <xdr:clientData/>
  </xdr:twoCellAnchor>
  <xdr:twoCellAnchor>
    <xdr:from>
      <xdr:col>4</xdr:col>
      <xdr:colOff>478183</xdr:colOff>
      <xdr:row>43</xdr:row>
      <xdr:rowOff>110435</xdr:rowOff>
    </xdr:from>
    <xdr:to>
      <xdr:col>5</xdr:col>
      <xdr:colOff>49696</xdr:colOff>
      <xdr:row>44</xdr:row>
      <xdr:rowOff>163444</xdr:rowOff>
    </xdr:to>
    <xdr:sp macro="" textlink="">
      <xdr:nvSpPr>
        <xdr:cNvPr id="28" name="วงรี 27">
          <a:extLst>
            <a:ext uri="{FF2B5EF4-FFF2-40B4-BE49-F238E27FC236}">
              <a16:creationId xmlns:a16="http://schemas.microsoft.com/office/drawing/2014/main" id="{E71BF2C0-2D23-4783-BC0F-C4D601843CA2}"/>
            </a:ext>
          </a:extLst>
        </xdr:cNvPr>
        <xdr:cNvSpPr/>
      </xdr:nvSpPr>
      <xdr:spPr>
        <a:xfrm>
          <a:off x="3443357" y="7785652"/>
          <a:ext cx="234122" cy="229705"/>
        </a:xfrm>
        <a:prstGeom prst="ellipse">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h-TH" sz="1100"/>
        </a:p>
      </xdr:txBody>
    </xdr:sp>
    <xdr:clientData/>
  </xdr:twoCellAnchor>
  <xdr:twoCellAnchor>
    <xdr:from>
      <xdr:col>5</xdr:col>
      <xdr:colOff>376583</xdr:colOff>
      <xdr:row>43</xdr:row>
      <xdr:rowOff>102705</xdr:rowOff>
    </xdr:from>
    <xdr:to>
      <xdr:col>5</xdr:col>
      <xdr:colOff>610705</xdr:colOff>
      <xdr:row>44</xdr:row>
      <xdr:rowOff>155714</xdr:rowOff>
    </xdr:to>
    <xdr:sp macro="" textlink="">
      <xdr:nvSpPr>
        <xdr:cNvPr id="29" name="วงรี 28">
          <a:extLst>
            <a:ext uri="{FF2B5EF4-FFF2-40B4-BE49-F238E27FC236}">
              <a16:creationId xmlns:a16="http://schemas.microsoft.com/office/drawing/2014/main" id="{FF84B669-6FFE-40E5-BA86-F5F47E275445}"/>
            </a:ext>
          </a:extLst>
        </xdr:cNvPr>
        <xdr:cNvSpPr/>
      </xdr:nvSpPr>
      <xdr:spPr>
        <a:xfrm>
          <a:off x="4004366" y="7777922"/>
          <a:ext cx="234122" cy="229705"/>
        </a:xfrm>
        <a:prstGeom prst="ellipse">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h-TH" sz="1100"/>
        </a:p>
      </xdr:txBody>
    </xdr:sp>
    <xdr:clientData/>
  </xdr:twoCellAnchor>
  <xdr:twoCellAnchor>
    <xdr:from>
      <xdr:col>6</xdr:col>
      <xdr:colOff>26504</xdr:colOff>
      <xdr:row>43</xdr:row>
      <xdr:rowOff>106017</xdr:rowOff>
    </xdr:from>
    <xdr:to>
      <xdr:col>6</xdr:col>
      <xdr:colOff>530087</xdr:colOff>
      <xdr:row>44</xdr:row>
      <xdr:rowOff>159026</xdr:rowOff>
    </xdr:to>
    <xdr:sp macro="" textlink="">
      <xdr:nvSpPr>
        <xdr:cNvPr id="30" name="วงรี 29">
          <a:extLst>
            <a:ext uri="{FF2B5EF4-FFF2-40B4-BE49-F238E27FC236}">
              <a16:creationId xmlns:a16="http://schemas.microsoft.com/office/drawing/2014/main" id="{BF7A1D71-152E-44EF-8470-11FA1B26C70C}"/>
            </a:ext>
          </a:extLst>
        </xdr:cNvPr>
        <xdr:cNvSpPr/>
      </xdr:nvSpPr>
      <xdr:spPr>
        <a:xfrm>
          <a:off x="4316895" y="7781234"/>
          <a:ext cx="503583" cy="229705"/>
        </a:xfrm>
        <a:prstGeom prst="ellipse">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h-TH" sz="1100"/>
        </a:p>
      </xdr:txBody>
    </xdr:sp>
    <xdr:clientData/>
  </xdr:twoCellAnchor>
  <xdr:twoCellAnchor>
    <xdr:from>
      <xdr:col>4</xdr:col>
      <xdr:colOff>165652</xdr:colOff>
      <xdr:row>39</xdr:row>
      <xdr:rowOff>143565</xdr:rowOff>
    </xdr:from>
    <xdr:to>
      <xdr:col>4</xdr:col>
      <xdr:colOff>226391</xdr:colOff>
      <xdr:row>43</xdr:row>
      <xdr:rowOff>11044</xdr:rowOff>
    </xdr:to>
    <xdr:cxnSp macro="">
      <xdr:nvCxnSpPr>
        <xdr:cNvPr id="32" name="ลูกศรเชื่อมต่อแบบตรง 31">
          <a:extLst>
            <a:ext uri="{FF2B5EF4-FFF2-40B4-BE49-F238E27FC236}">
              <a16:creationId xmlns:a16="http://schemas.microsoft.com/office/drawing/2014/main" id="{5EA7156B-A05D-92DF-F478-1A1E527D2F0C}"/>
            </a:ext>
          </a:extLst>
        </xdr:cNvPr>
        <xdr:cNvCxnSpPr/>
      </xdr:nvCxnSpPr>
      <xdr:spPr>
        <a:xfrm flipH="1">
          <a:off x="3130826" y="7112000"/>
          <a:ext cx="60739" cy="574261"/>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11044</xdr:colOff>
      <xdr:row>39</xdr:row>
      <xdr:rowOff>157921</xdr:rowOff>
    </xdr:from>
    <xdr:to>
      <xdr:col>5</xdr:col>
      <xdr:colOff>64052</xdr:colOff>
      <xdr:row>43</xdr:row>
      <xdr:rowOff>49695</xdr:rowOff>
    </xdr:to>
    <xdr:cxnSp macro="">
      <xdr:nvCxnSpPr>
        <xdr:cNvPr id="33" name="ลูกศรเชื่อมต่อแบบตรง 32">
          <a:extLst>
            <a:ext uri="{FF2B5EF4-FFF2-40B4-BE49-F238E27FC236}">
              <a16:creationId xmlns:a16="http://schemas.microsoft.com/office/drawing/2014/main" id="{8BCF379B-3A24-47A6-985D-2F243274B671}"/>
            </a:ext>
          </a:extLst>
        </xdr:cNvPr>
        <xdr:cNvCxnSpPr/>
      </xdr:nvCxnSpPr>
      <xdr:spPr>
        <a:xfrm flipH="1">
          <a:off x="3638827" y="7126356"/>
          <a:ext cx="53008" cy="598556"/>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5</xdr:col>
      <xdr:colOff>500270</xdr:colOff>
      <xdr:row>40</xdr:row>
      <xdr:rowOff>165653</xdr:rowOff>
    </xdr:from>
    <xdr:to>
      <xdr:col>5</xdr:col>
      <xdr:colOff>502478</xdr:colOff>
      <xdr:row>43</xdr:row>
      <xdr:rowOff>86138</xdr:rowOff>
    </xdr:to>
    <xdr:cxnSp macro="">
      <xdr:nvCxnSpPr>
        <xdr:cNvPr id="35" name="ลูกศรเชื่อมต่อแบบตรง 34">
          <a:extLst>
            <a:ext uri="{FF2B5EF4-FFF2-40B4-BE49-F238E27FC236}">
              <a16:creationId xmlns:a16="http://schemas.microsoft.com/office/drawing/2014/main" id="{A87433FE-B994-4772-9354-CFB970A09591}"/>
            </a:ext>
          </a:extLst>
        </xdr:cNvPr>
        <xdr:cNvCxnSpPr/>
      </xdr:nvCxnSpPr>
      <xdr:spPr>
        <a:xfrm flipH="1">
          <a:off x="4128053" y="7310783"/>
          <a:ext cx="2208" cy="450572"/>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6</xdr:col>
      <xdr:colOff>293757</xdr:colOff>
      <xdr:row>40</xdr:row>
      <xdr:rowOff>141357</xdr:rowOff>
    </xdr:from>
    <xdr:to>
      <xdr:col>6</xdr:col>
      <xdr:colOff>295965</xdr:colOff>
      <xdr:row>43</xdr:row>
      <xdr:rowOff>61842</xdr:rowOff>
    </xdr:to>
    <xdr:cxnSp macro="">
      <xdr:nvCxnSpPr>
        <xdr:cNvPr id="39" name="ลูกศรเชื่อมต่อแบบตรง 38">
          <a:extLst>
            <a:ext uri="{FF2B5EF4-FFF2-40B4-BE49-F238E27FC236}">
              <a16:creationId xmlns:a16="http://schemas.microsoft.com/office/drawing/2014/main" id="{2B3ADDC3-DCF6-4FAD-BEF6-988121BDB52E}"/>
            </a:ext>
          </a:extLst>
        </xdr:cNvPr>
        <xdr:cNvCxnSpPr/>
      </xdr:nvCxnSpPr>
      <xdr:spPr>
        <a:xfrm flipH="1">
          <a:off x="4584148" y="7286487"/>
          <a:ext cx="2208" cy="450572"/>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9</xdr:col>
      <xdr:colOff>175592</xdr:colOff>
      <xdr:row>40</xdr:row>
      <xdr:rowOff>150192</xdr:rowOff>
    </xdr:from>
    <xdr:to>
      <xdr:col>10</xdr:col>
      <xdr:colOff>419652</xdr:colOff>
      <xdr:row>42</xdr:row>
      <xdr:rowOff>99391</xdr:rowOff>
    </xdr:to>
    <xdr:sp macro="" textlink="">
      <xdr:nvSpPr>
        <xdr:cNvPr id="41" name="วงรี 40">
          <a:extLst>
            <a:ext uri="{FF2B5EF4-FFF2-40B4-BE49-F238E27FC236}">
              <a16:creationId xmlns:a16="http://schemas.microsoft.com/office/drawing/2014/main" id="{C8DDC21E-C2F4-4FD5-B8FB-C04D1EE6A3D1}"/>
            </a:ext>
          </a:extLst>
        </xdr:cNvPr>
        <xdr:cNvSpPr/>
      </xdr:nvSpPr>
      <xdr:spPr>
        <a:xfrm>
          <a:off x="6453809" y="7295322"/>
          <a:ext cx="906669" cy="302591"/>
        </a:xfrm>
        <a:prstGeom prst="ellipse">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h-TH" sz="1100"/>
        </a:p>
      </xdr:txBody>
    </xdr:sp>
    <xdr:clientData/>
  </xdr:twoCellAnchor>
  <xdr:twoCellAnchor>
    <xdr:from>
      <xdr:col>0</xdr:col>
      <xdr:colOff>587511</xdr:colOff>
      <xdr:row>43</xdr:row>
      <xdr:rowOff>136939</xdr:rowOff>
    </xdr:from>
    <xdr:to>
      <xdr:col>0</xdr:col>
      <xdr:colOff>971826</xdr:colOff>
      <xdr:row>45</xdr:row>
      <xdr:rowOff>13252</xdr:rowOff>
    </xdr:to>
    <xdr:sp macro="" textlink="">
      <xdr:nvSpPr>
        <xdr:cNvPr id="43" name="วงรี 42">
          <a:extLst>
            <a:ext uri="{FF2B5EF4-FFF2-40B4-BE49-F238E27FC236}">
              <a16:creationId xmlns:a16="http://schemas.microsoft.com/office/drawing/2014/main" id="{B982615E-2093-4CCA-8F3F-A2CD245E8350}"/>
            </a:ext>
          </a:extLst>
        </xdr:cNvPr>
        <xdr:cNvSpPr/>
      </xdr:nvSpPr>
      <xdr:spPr>
        <a:xfrm>
          <a:off x="587511" y="7812156"/>
          <a:ext cx="384315" cy="229705"/>
        </a:xfrm>
        <a:prstGeom prst="ellipse">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th-TH" sz="1100"/>
        </a:p>
      </xdr:txBody>
    </xdr:sp>
    <xdr:clientData/>
  </xdr:twoCellAnchor>
  <xdr:twoCellAnchor>
    <xdr:from>
      <xdr:col>0</xdr:col>
      <xdr:colOff>800652</xdr:colOff>
      <xdr:row>39</xdr:row>
      <xdr:rowOff>132522</xdr:rowOff>
    </xdr:from>
    <xdr:to>
      <xdr:col>0</xdr:col>
      <xdr:colOff>800652</xdr:colOff>
      <xdr:row>43</xdr:row>
      <xdr:rowOff>44174</xdr:rowOff>
    </xdr:to>
    <xdr:cxnSp macro="">
      <xdr:nvCxnSpPr>
        <xdr:cNvPr id="44" name="ลูกศรเชื่อมต่อแบบตรง 43">
          <a:extLst>
            <a:ext uri="{FF2B5EF4-FFF2-40B4-BE49-F238E27FC236}">
              <a16:creationId xmlns:a16="http://schemas.microsoft.com/office/drawing/2014/main" id="{459B7844-21C5-4E1A-B2B5-7D8A7A83FBCC}"/>
            </a:ext>
          </a:extLst>
        </xdr:cNvPr>
        <xdr:cNvCxnSpPr/>
      </xdr:nvCxnSpPr>
      <xdr:spPr>
        <a:xfrm>
          <a:off x="800652" y="7100957"/>
          <a:ext cx="0" cy="618434"/>
        </a:xfrm>
        <a:prstGeom prst="straightConnector1">
          <a:avLst/>
        </a:prstGeom>
        <a:ln>
          <a:solidFill>
            <a:srgbClr val="FF0000"/>
          </a:solidFill>
          <a:tailEnd type="triangle"/>
        </a:ln>
      </xdr:spPr>
      <xdr:style>
        <a:lnRef idx="2">
          <a:schemeClr val="accent1"/>
        </a:lnRef>
        <a:fillRef idx="0">
          <a:schemeClr val="accent1"/>
        </a:fillRef>
        <a:effectRef idx="1">
          <a:schemeClr val="accent1"/>
        </a:effectRef>
        <a:fontRef idx="minor">
          <a:schemeClr val="tx1"/>
        </a:fontRef>
      </xdr:style>
    </xdr:cxnSp>
    <xdr:clientData/>
  </xdr:twoCellAnchor>
</xdr:wsDr>
</file>

<file path=xl/theme/theme1.xml><?xml version="1.0" encoding="utf-8"?>
<a:theme xmlns:a="http://schemas.openxmlformats.org/drawingml/2006/main" name="ธีมของ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s://www1.reg.cmu.ac.th/registrationoffice/searchcourse.php?tterm=1/2567&amp;stud=inter"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89907-CBAB-4560-8738-07910B155848}">
  <dimension ref="A2:AB43"/>
  <sheetViews>
    <sheetView tabSelected="1" view="pageBreakPreview" topLeftCell="A33" zoomScale="85" zoomScaleNormal="115" zoomScaleSheetLayoutView="85" workbookViewId="0">
      <selection activeCell="M11" sqref="M11"/>
    </sheetView>
  </sheetViews>
  <sheetFormatPr defaultColWidth="8.59765625" defaultRowHeight="14.4" x14ac:dyDescent="0.25"/>
  <cols>
    <col min="1" max="1" width="3.19921875" style="3" bestFit="1" customWidth="1"/>
    <col min="2" max="2" width="7.5" style="3" bestFit="1" customWidth="1"/>
    <col min="3" max="3" width="5.296875" style="3" bestFit="1" customWidth="1"/>
    <col min="4" max="4" width="3.796875" style="3" customWidth="1"/>
    <col min="5" max="5" width="3.59765625" style="3" customWidth="1"/>
    <col min="6" max="6" width="3.19921875" style="3" bestFit="1" customWidth="1"/>
    <col min="7" max="7" width="6.296875" style="3" bestFit="1" customWidth="1"/>
    <col min="8" max="8" width="5.296875" style="3" bestFit="1" customWidth="1"/>
    <col min="9" max="10" width="3.59765625" style="3" customWidth="1"/>
    <col min="11" max="11" width="3.19921875" style="3" bestFit="1" customWidth="1"/>
    <col min="12" max="12" width="8" style="3" customWidth="1"/>
    <col min="13" max="13" width="5.296875" style="3" bestFit="1" customWidth="1"/>
    <col min="14" max="15" width="3.59765625" style="3" customWidth="1"/>
    <col min="16" max="16" width="3.19921875" style="3" bestFit="1" customWidth="1"/>
    <col min="17" max="17" width="6.796875" style="3" bestFit="1" customWidth="1"/>
    <col min="18" max="18" width="5.296875" style="3" bestFit="1" customWidth="1"/>
    <col min="19" max="20" width="3.59765625" style="3" customWidth="1"/>
    <col min="21" max="21" width="3.296875" style="3" bestFit="1" customWidth="1"/>
    <col min="22" max="22" width="6.09765625" style="3" bestFit="1" customWidth="1"/>
    <col min="23" max="23" width="5" style="3" customWidth="1"/>
    <col min="24" max="24" width="4" style="3" customWidth="1"/>
    <col min="25" max="25" width="3.69921875" style="3" customWidth="1"/>
    <col min="26" max="16384" width="8.59765625" style="3"/>
  </cols>
  <sheetData>
    <row r="2" spans="1:28" ht="18" x14ac:dyDescent="0.25">
      <c r="A2" s="110" t="s">
        <v>0</v>
      </c>
      <c r="B2" s="111"/>
      <c r="C2" s="111"/>
      <c r="D2" s="111"/>
      <c r="E2" s="111"/>
      <c r="F2" s="111"/>
      <c r="G2" s="111"/>
      <c r="H2" s="111"/>
      <c r="I2" s="111"/>
      <c r="J2" s="111"/>
      <c r="K2" s="111"/>
      <c r="L2" s="111"/>
      <c r="M2" s="111"/>
      <c r="N2" s="111"/>
      <c r="O2" s="111"/>
      <c r="P2" s="111"/>
      <c r="Q2" s="111"/>
      <c r="R2" s="111"/>
      <c r="S2" s="111"/>
      <c r="T2" s="111"/>
      <c r="U2" s="111"/>
      <c r="V2" s="111"/>
      <c r="W2" s="111"/>
      <c r="X2" s="111"/>
      <c r="Y2" s="112"/>
      <c r="Z2" s="1"/>
      <c r="AA2" s="2"/>
    </row>
    <row r="3" spans="1:28" s="6" customFormat="1" ht="18" x14ac:dyDescent="0.25">
      <c r="A3" s="78" t="s">
        <v>1</v>
      </c>
      <c r="B3" s="78"/>
      <c r="C3" s="79"/>
      <c r="D3" s="79"/>
      <c r="E3" s="79"/>
      <c r="F3" s="79"/>
      <c r="G3" s="79"/>
      <c r="H3" s="79"/>
      <c r="I3" s="79"/>
      <c r="J3" s="79"/>
      <c r="K3" s="79"/>
      <c r="L3" s="79"/>
      <c r="M3" s="78" t="s">
        <v>2</v>
      </c>
      <c r="N3" s="78"/>
      <c r="O3" s="78"/>
      <c r="P3" s="79"/>
      <c r="Q3" s="79"/>
      <c r="R3" s="79"/>
      <c r="S3" s="79"/>
      <c r="T3" s="79"/>
      <c r="U3" s="4" t="s">
        <v>3</v>
      </c>
      <c r="V3" s="79"/>
      <c r="W3" s="79"/>
      <c r="X3" s="79"/>
      <c r="Y3" s="79"/>
      <c r="Z3" s="5"/>
      <c r="AA3" s="5"/>
    </row>
    <row r="4" spans="1:28" s="6" customFormat="1" ht="18" x14ac:dyDescent="0.25">
      <c r="A4" s="110"/>
      <c r="B4" s="111"/>
      <c r="C4" s="111"/>
      <c r="D4" s="111"/>
      <c r="E4" s="111"/>
      <c r="F4" s="111"/>
      <c r="G4" s="111"/>
      <c r="H4" s="111"/>
      <c r="I4" s="111"/>
      <c r="J4" s="111"/>
      <c r="K4" s="111"/>
      <c r="L4" s="111"/>
      <c r="M4" s="111"/>
      <c r="N4" s="111"/>
      <c r="O4" s="111"/>
      <c r="P4" s="111"/>
      <c r="Q4" s="111"/>
      <c r="R4" s="111"/>
      <c r="S4" s="111"/>
      <c r="T4" s="111"/>
      <c r="U4" s="111"/>
      <c r="V4" s="111"/>
      <c r="W4" s="111"/>
      <c r="X4" s="111"/>
      <c r="Y4" s="112"/>
      <c r="Z4" s="5"/>
      <c r="AA4" s="5"/>
    </row>
    <row r="5" spans="1:28" ht="18" x14ac:dyDescent="0.25">
      <c r="A5" s="84" t="s">
        <v>4</v>
      </c>
      <c r="B5" s="84"/>
      <c r="C5" s="84"/>
      <c r="D5" s="84"/>
      <c r="E5" s="84"/>
      <c r="F5" s="81" t="s">
        <v>5</v>
      </c>
      <c r="G5" s="82"/>
      <c r="H5" s="82"/>
      <c r="I5" s="82"/>
      <c r="J5" s="82"/>
      <c r="K5" s="82"/>
      <c r="L5" s="82"/>
      <c r="M5" s="82"/>
      <c r="N5" s="82"/>
      <c r="O5" s="82"/>
      <c r="P5" s="82"/>
      <c r="Q5" s="82"/>
      <c r="R5" s="82"/>
      <c r="S5" s="82"/>
      <c r="T5" s="82"/>
      <c r="U5" s="103" t="s">
        <v>6</v>
      </c>
      <c r="V5" s="103"/>
      <c r="W5" s="103"/>
      <c r="X5" s="103"/>
      <c r="Y5" s="103"/>
      <c r="Z5" s="6"/>
      <c r="AA5" s="6"/>
    </row>
    <row r="6" spans="1:28" ht="18" x14ac:dyDescent="0.25">
      <c r="A6" s="83"/>
      <c r="B6" s="83"/>
      <c r="C6" s="83"/>
      <c r="D6" s="83"/>
      <c r="E6" s="83"/>
      <c r="F6" s="85" t="s">
        <v>7</v>
      </c>
      <c r="G6" s="85"/>
      <c r="H6" s="85"/>
      <c r="I6" s="85"/>
      <c r="J6" s="86"/>
      <c r="K6" s="91" t="s">
        <v>8</v>
      </c>
      <c r="L6" s="91"/>
      <c r="M6" s="91"/>
      <c r="N6" s="91"/>
      <c r="O6" s="92"/>
      <c r="P6" s="87" t="s">
        <v>9</v>
      </c>
      <c r="Q6" s="87"/>
      <c r="R6" s="87"/>
      <c r="S6" s="87"/>
      <c r="T6" s="88"/>
      <c r="U6" s="104"/>
      <c r="V6" s="104"/>
      <c r="W6" s="104"/>
      <c r="X6" s="104"/>
      <c r="Y6" s="104"/>
      <c r="Z6" s="6"/>
    </row>
    <row r="7" spans="1:28" ht="18" x14ac:dyDescent="0.25">
      <c r="A7" s="156" t="s">
        <v>10</v>
      </c>
      <c r="B7" s="156"/>
      <c r="C7" s="156"/>
      <c r="D7" s="156"/>
      <c r="E7" s="156"/>
      <c r="F7" s="157" t="s">
        <v>11</v>
      </c>
      <c r="G7" s="157"/>
      <c r="H7" s="157"/>
      <c r="I7" s="157"/>
      <c r="J7" s="158"/>
      <c r="K7" s="159" t="s">
        <v>12</v>
      </c>
      <c r="L7" s="159"/>
      <c r="M7" s="159"/>
      <c r="N7" s="159"/>
      <c r="O7" s="160"/>
      <c r="P7" s="161" t="s">
        <v>13</v>
      </c>
      <c r="Q7" s="161"/>
      <c r="R7" s="161"/>
      <c r="S7" s="161"/>
      <c r="T7" s="162"/>
      <c r="U7" s="163" t="s">
        <v>14</v>
      </c>
      <c r="V7" s="163"/>
      <c r="W7" s="163"/>
      <c r="X7" s="163"/>
      <c r="Y7" s="163"/>
      <c r="Z7" s="6"/>
    </row>
    <row r="8" spans="1:28" ht="18" x14ac:dyDescent="0.25">
      <c r="A8" s="7" t="s">
        <v>15</v>
      </c>
      <c r="B8" s="7" t="s">
        <v>16</v>
      </c>
      <c r="C8" s="8" t="s">
        <v>17</v>
      </c>
      <c r="D8" s="80" t="s">
        <v>18</v>
      </c>
      <c r="E8" s="80"/>
      <c r="F8" s="9" t="s">
        <v>15</v>
      </c>
      <c r="G8" s="9" t="s">
        <v>16</v>
      </c>
      <c r="H8" s="28" t="s">
        <v>17</v>
      </c>
      <c r="I8" s="121" t="s">
        <v>18</v>
      </c>
      <c r="J8" s="122"/>
      <c r="K8" s="10" t="s">
        <v>15</v>
      </c>
      <c r="L8" s="10" t="s">
        <v>16</v>
      </c>
      <c r="M8" s="29" t="s">
        <v>17</v>
      </c>
      <c r="N8" s="108" t="s">
        <v>18</v>
      </c>
      <c r="O8" s="109"/>
      <c r="P8" s="11" t="s">
        <v>15</v>
      </c>
      <c r="Q8" s="11" t="s">
        <v>16</v>
      </c>
      <c r="R8" s="30" t="s">
        <v>17</v>
      </c>
      <c r="S8" s="89" t="s">
        <v>18</v>
      </c>
      <c r="T8" s="90"/>
      <c r="U8" s="12" t="s">
        <v>15</v>
      </c>
      <c r="V8" s="12" t="s">
        <v>16</v>
      </c>
      <c r="W8" s="31" t="s">
        <v>17</v>
      </c>
      <c r="X8" s="102" t="s">
        <v>18</v>
      </c>
      <c r="Y8" s="102"/>
      <c r="Z8" s="6"/>
    </row>
    <row r="9" spans="1:28" ht="18" x14ac:dyDescent="0.25">
      <c r="A9" s="115">
        <v>1</v>
      </c>
      <c r="B9" s="13" t="s">
        <v>19</v>
      </c>
      <c r="C9" s="77">
        <v>3</v>
      </c>
      <c r="D9" s="77"/>
      <c r="E9" s="77"/>
      <c r="F9" s="14">
        <v>1</v>
      </c>
      <c r="G9" s="14">
        <v>202101</v>
      </c>
      <c r="H9" s="14">
        <v>3</v>
      </c>
      <c r="I9" s="14"/>
      <c r="J9" s="15"/>
      <c r="K9" s="16">
        <v>1</v>
      </c>
      <c r="L9" s="16">
        <v>203206</v>
      </c>
      <c r="M9" s="16">
        <v>3</v>
      </c>
      <c r="N9" s="16"/>
      <c r="O9" s="17"/>
      <c r="P9" s="18"/>
      <c r="Q9" s="18">
        <v>213481</v>
      </c>
      <c r="R9" s="18">
        <v>3</v>
      </c>
      <c r="S9" s="164"/>
      <c r="T9" s="19"/>
      <c r="U9" s="20">
        <v>1</v>
      </c>
      <c r="V9" s="20">
        <v>703103</v>
      </c>
      <c r="W9" s="20">
        <v>3</v>
      </c>
      <c r="X9" s="20"/>
      <c r="Y9" s="20"/>
      <c r="Z9" s="6"/>
    </row>
    <row r="10" spans="1:28" ht="18" x14ac:dyDescent="0.25">
      <c r="A10" s="116"/>
      <c r="B10" s="76" t="s">
        <v>115</v>
      </c>
      <c r="C10" s="77"/>
      <c r="D10" s="77"/>
      <c r="E10" s="77"/>
      <c r="F10" s="14">
        <v>2</v>
      </c>
      <c r="G10" s="14">
        <v>202102</v>
      </c>
      <c r="H10" s="14">
        <v>3</v>
      </c>
      <c r="I10" s="14"/>
      <c r="J10" s="15"/>
      <c r="K10" s="16">
        <v>2</v>
      </c>
      <c r="L10" s="16">
        <v>203209</v>
      </c>
      <c r="M10" s="16">
        <v>1</v>
      </c>
      <c r="N10" s="16"/>
      <c r="O10" s="17"/>
      <c r="P10" s="18"/>
      <c r="Q10" s="18">
        <v>213451</v>
      </c>
      <c r="R10" s="18">
        <v>3</v>
      </c>
      <c r="S10" s="18"/>
      <c r="T10" s="19"/>
      <c r="U10" s="20">
        <v>2</v>
      </c>
      <c r="V10" s="20"/>
      <c r="W10" s="20">
        <v>3</v>
      </c>
      <c r="X10" s="20"/>
      <c r="Y10" s="20"/>
      <c r="Z10" s="6"/>
      <c r="AB10" s="180"/>
    </row>
    <row r="11" spans="1:28" ht="18" x14ac:dyDescent="0.25">
      <c r="A11" s="115">
        <v>2</v>
      </c>
      <c r="B11" s="13" t="s">
        <v>20</v>
      </c>
      <c r="C11" s="77">
        <v>3</v>
      </c>
      <c r="D11" s="77"/>
      <c r="E11" s="77"/>
      <c r="F11" s="14">
        <v>3</v>
      </c>
      <c r="G11" s="14">
        <v>202103</v>
      </c>
      <c r="H11" s="14">
        <v>1</v>
      </c>
      <c r="I11" s="14"/>
      <c r="J11" s="15"/>
      <c r="K11" s="16">
        <v>3</v>
      </c>
      <c r="L11" s="16">
        <v>208265</v>
      </c>
      <c r="M11" s="16">
        <v>3</v>
      </c>
      <c r="N11" s="16"/>
      <c r="O11" s="17"/>
      <c r="P11" s="18"/>
      <c r="Q11" s="18">
        <v>213461</v>
      </c>
      <c r="R11" s="18">
        <v>3</v>
      </c>
      <c r="S11" s="18"/>
      <c r="T11" s="19"/>
      <c r="U11" s="20"/>
      <c r="V11" s="12" t="s">
        <v>21</v>
      </c>
      <c r="W11" s="12">
        <v>6</v>
      </c>
      <c r="X11" s="102" t="s">
        <v>22</v>
      </c>
      <c r="Y11" s="102"/>
      <c r="Z11" s="6"/>
    </row>
    <row r="12" spans="1:28" ht="18" x14ac:dyDescent="0.25">
      <c r="A12" s="116"/>
      <c r="B12" s="76" t="s">
        <v>116</v>
      </c>
      <c r="C12" s="77"/>
      <c r="D12" s="77"/>
      <c r="E12" s="77"/>
      <c r="F12" s="14">
        <v>4</v>
      </c>
      <c r="G12" s="14">
        <v>202104</v>
      </c>
      <c r="H12" s="14">
        <v>1</v>
      </c>
      <c r="I12" s="14"/>
      <c r="J12" s="15"/>
      <c r="K12" s="16">
        <v>4</v>
      </c>
      <c r="L12" s="16">
        <v>211315</v>
      </c>
      <c r="M12" s="16">
        <v>3</v>
      </c>
      <c r="N12" s="16"/>
      <c r="O12" s="17"/>
      <c r="P12" s="18"/>
      <c r="Q12" s="18">
        <v>213480</v>
      </c>
      <c r="R12" s="18">
        <v>3</v>
      </c>
      <c r="S12" s="18"/>
      <c r="T12" s="18"/>
      <c r="U12" s="113" t="s">
        <v>23</v>
      </c>
      <c r="V12" s="114"/>
      <c r="W12" s="114"/>
      <c r="X12" s="114"/>
      <c r="Y12" s="114"/>
      <c r="Z12" s="6"/>
    </row>
    <row r="13" spans="1:28" ht="18" x14ac:dyDescent="0.25">
      <c r="A13" s="115">
        <v>3</v>
      </c>
      <c r="B13" s="13" t="s">
        <v>24</v>
      </c>
      <c r="C13" s="77">
        <v>3</v>
      </c>
      <c r="D13" s="77"/>
      <c r="E13" s="77"/>
      <c r="F13" s="14">
        <v>5</v>
      </c>
      <c r="G13" s="14">
        <v>203111</v>
      </c>
      <c r="H13" s="14">
        <v>3</v>
      </c>
      <c r="I13" s="14"/>
      <c r="J13" s="15"/>
      <c r="K13" s="16">
        <v>5</v>
      </c>
      <c r="L13" s="16">
        <v>211319</v>
      </c>
      <c r="M13" s="16">
        <v>1</v>
      </c>
      <c r="N13" s="16"/>
      <c r="O13" s="17"/>
      <c r="P13" s="69"/>
      <c r="Q13" s="69"/>
      <c r="R13" s="69"/>
      <c r="S13" s="69"/>
      <c r="T13" s="69"/>
      <c r="U13" s="114"/>
      <c r="V13" s="114"/>
      <c r="W13" s="114"/>
      <c r="X13" s="114"/>
      <c r="Y13" s="114"/>
      <c r="Z13" s="6"/>
    </row>
    <row r="14" spans="1:28" ht="18" customHeight="1" x14ac:dyDescent="0.25">
      <c r="A14" s="116"/>
      <c r="B14" s="21" t="s">
        <v>25</v>
      </c>
      <c r="C14" s="77"/>
      <c r="D14" s="77"/>
      <c r="E14" s="77"/>
      <c r="F14" s="14">
        <v>6</v>
      </c>
      <c r="G14" s="14">
        <v>203113</v>
      </c>
      <c r="H14" s="14">
        <v>3</v>
      </c>
      <c r="I14" s="14"/>
      <c r="J14" s="15"/>
      <c r="K14" s="16">
        <v>6</v>
      </c>
      <c r="L14" s="16">
        <v>213201</v>
      </c>
      <c r="M14" s="16">
        <v>3</v>
      </c>
      <c r="N14" s="16"/>
      <c r="O14" s="16"/>
      <c r="P14" s="69"/>
      <c r="Q14" s="69"/>
      <c r="R14" s="69"/>
      <c r="S14" s="69"/>
      <c r="T14" s="69"/>
      <c r="U14" s="114"/>
      <c r="V14" s="114"/>
      <c r="W14" s="114"/>
      <c r="X14" s="114"/>
      <c r="Y14" s="114"/>
      <c r="Z14" s="6"/>
      <c r="AA14" s="6"/>
    </row>
    <row r="15" spans="1:28" ht="18" x14ac:dyDescent="0.25">
      <c r="A15" s="115">
        <v>4</v>
      </c>
      <c r="B15" s="47" t="s">
        <v>26</v>
      </c>
      <c r="C15" s="77">
        <v>3</v>
      </c>
      <c r="D15" s="77"/>
      <c r="E15" s="77"/>
      <c r="F15" s="14">
        <v>7</v>
      </c>
      <c r="G15" s="14">
        <v>203115</v>
      </c>
      <c r="H15" s="14">
        <v>1</v>
      </c>
      <c r="I15" s="14"/>
      <c r="J15" s="15"/>
      <c r="K15" s="16">
        <v>7</v>
      </c>
      <c r="L15" s="16">
        <v>213202</v>
      </c>
      <c r="M15" s="16">
        <v>4</v>
      </c>
      <c r="N15" s="16"/>
      <c r="O15" s="16"/>
      <c r="P15" s="69"/>
      <c r="Q15" s="69"/>
      <c r="R15" s="69"/>
      <c r="S15" s="69"/>
      <c r="T15" s="69"/>
      <c r="U15" s="114"/>
      <c r="V15" s="114"/>
      <c r="W15" s="114"/>
      <c r="X15" s="114"/>
      <c r="Y15" s="114"/>
      <c r="Z15" s="6"/>
      <c r="AA15" s="6"/>
    </row>
    <row r="16" spans="1:28" ht="18" x14ac:dyDescent="0.25">
      <c r="A16" s="116"/>
      <c r="B16" s="21" t="s">
        <v>25</v>
      </c>
      <c r="C16" s="77"/>
      <c r="D16" s="77"/>
      <c r="E16" s="77"/>
      <c r="F16" s="14">
        <v>8</v>
      </c>
      <c r="G16" s="14">
        <v>203117</v>
      </c>
      <c r="H16" s="14">
        <v>1</v>
      </c>
      <c r="I16" s="14"/>
      <c r="J16" s="15"/>
      <c r="K16" s="16">
        <v>8</v>
      </c>
      <c r="L16" s="16">
        <v>213211</v>
      </c>
      <c r="M16" s="16">
        <v>1</v>
      </c>
      <c r="N16" s="16"/>
      <c r="O16" s="16"/>
      <c r="P16" s="18"/>
      <c r="Q16" s="11" t="s">
        <v>21</v>
      </c>
      <c r="R16" s="11">
        <f>SUM(R9:R15)</f>
        <v>12</v>
      </c>
      <c r="S16" s="89" t="s">
        <v>22</v>
      </c>
      <c r="T16" s="89"/>
      <c r="U16" s="6"/>
      <c r="V16" s="6"/>
      <c r="W16" s="6"/>
      <c r="X16" s="6"/>
      <c r="Y16" s="6"/>
      <c r="Z16" s="6"/>
      <c r="AA16" s="6"/>
    </row>
    <row r="17" spans="1:27" ht="18" customHeight="1" x14ac:dyDescent="0.25">
      <c r="A17" s="13">
        <v>5</v>
      </c>
      <c r="B17" s="13">
        <v>204100</v>
      </c>
      <c r="C17" s="13">
        <v>3</v>
      </c>
      <c r="D17" s="13"/>
      <c r="E17" s="13"/>
      <c r="F17" s="14">
        <v>9</v>
      </c>
      <c r="G17" s="14">
        <v>204102</v>
      </c>
      <c r="H17" s="14">
        <v>3</v>
      </c>
      <c r="I17" s="14"/>
      <c r="J17" s="15"/>
      <c r="K17" s="16">
        <v>9</v>
      </c>
      <c r="L17" s="16">
        <v>213222</v>
      </c>
      <c r="M17" s="16">
        <v>3</v>
      </c>
      <c r="N17" s="16"/>
      <c r="O17" s="16"/>
      <c r="P17" s="93" t="s">
        <v>117</v>
      </c>
      <c r="Q17" s="94"/>
      <c r="R17" s="94"/>
      <c r="S17" s="94"/>
      <c r="T17" s="95"/>
      <c r="U17" s="6"/>
      <c r="V17" s="6"/>
      <c r="W17" s="6"/>
      <c r="X17" s="6"/>
      <c r="Y17" s="6"/>
      <c r="Z17" s="6"/>
      <c r="AA17" s="6"/>
    </row>
    <row r="18" spans="1:27" ht="18" x14ac:dyDescent="0.25">
      <c r="A18" s="13">
        <v>6</v>
      </c>
      <c r="B18" s="13" t="s">
        <v>27</v>
      </c>
      <c r="C18" s="13">
        <v>3</v>
      </c>
      <c r="D18" s="13"/>
      <c r="E18" s="13"/>
      <c r="F18" s="105">
        <v>10</v>
      </c>
      <c r="G18" s="22" t="s">
        <v>28</v>
      </c>
      <c r="H18" s="105">
        <v>3</v>
      </c>
      <c r="I18" s="105"/>
      <c r="J18" s="105"/>
      <c r="K18" s="16">
        <v>10</v>
      </c>
      <c r="L18" s="16">
        <v>213302</v>
      </c>
      <c r="M18" s="16">
        <v>3</v>
      </c>
      <c r="N18" s="16"/>
      <c r="O18" s="16"/>
      <c r="P18" s="96"/>
      <c r="Q18" s="97"/>
      <c r="R18" s="97"/>
      <c r="S18" s="97"/>
      <c r="T18" s="98"/>
      <c r="U18" s="6"/>
      <c r="V18" s="6"/>
      <c r="W18" s="6"/>
      <c r="X18" s="6"/>
      <c r="Y18" s="6"/>
      <c r="Z18" s="74"/>
      <c r="AA18" s="6"/>
    </row>
    <row r="19" spans="1:27" ht="18" x14ac:dyDescent="0.25">
      <c r="A19" s="13">
        <v>7</v>
      </c>
      <c r="B19" s="13" t="s">
        <v>29</v>
      </c>
      <c r="C19" s="13">
        <v>3</v>
      </c>
      <c r="D19" s="13"/>
      <c r="E19" s="13"/>
      <c r="F19" s="106"/>
      <c r="G19" s="22" t="s">
        <v>30</v>
      </c>
      <c r="H19" s="106"/>
      <c r="I19" s="106"/>
      <c r="J19" s="106"/>
      <c r="K19" s="16">
        <v>11</v>
      </c>
      <c r="L19" s="16">
        <v>213311</v>
      </c>
      <c r="M19" s="16">
        <v>3</v>
      </c>
      <c r="N19" s="16"/>
      <c r="O19" s="16"/>
      <c r="P19" s="99"/>
      <c r="Q19" s="100"/>
      <c r="R19" s="100"/>
      <c r="S19" s="100"/>
      <c r="T19" s="101"/>
      <c r="X19" s="6"/>
      <c r="Y19" s="6"/>
      <c r="Z19" s="6"/>
    </row>
    <row r="20" spans="1:27" ht="18" x14ac:dyDescent="0.25">
      <c r="A20" s="13">
        <v>8</v>
      </c>
      <c r="B20" s="13" t="s">
        <v>31</v>
      </c>
      <c r="C20" s="13">
        <v>3</v>
      </c>
      <c r="D20" s="13"/>
      <c r="E20" s="13"/>
      <c r="F20" s="14">
        <v>11</v>
      </c>
      <c r="G20" s="14">
        <v>206265</v>
      </c>
      <c r="H20" s="14">
        <v>3</v>
      </c>
      <c r="I20" s="14"/>
      <c r="J20" s="15"/>
      <c r="K20" s="16">
        <v>12</v>
      </c>
      <c r="L20" s="16">
        <v>213312</v>
      </c>
      <c r="M20" s="16">
        <v>3</v>
      </c>
      <c r="N20" s="16"/>
      <c r="O20" s="16"/>
      <c r="X20" s="6"/>
      <c r="Y20" s="6"/>
      <c r="Z20" s="6"/>
    </row>
    <row r="21" spans="1:27" ht="18" x14ac:dyDescent="0.25">
      <c r="A21" s="13">
        <v>9</v>
      </c>
      <c r="B21" s="13" t="s">
        <v>32</v>
      </c>
      <c r="C21" s="13">
        <v>3</v>
      </c>
      <c r="D21" s="13"/>
      <c r="E21" s="13"/>
      <c r="F21" s="14">
        <v>12</v>
      </c>
      <c r="G21" s="14">
        <v>207117</v>
      </c>
      <c r="H21" s="14">
        <v>1</v>
      </c>
      <c r="I21" s="14"/>
      <c r="J21" s="15"/>
      <c r="K21" s="16">
        <v>13</v>
      </c>
      <c r="L21" s="16">
        <v>213322</v>
      </c>
      <c r="M21" s="16">
        <v>3</v>
      </c>
      <c r="N21" s="16"/>
      <c r="O21" s="16"/>
      <c r="X21" s="6"/>
      <c r="Y21" s="6"/>
      <c r="Z21" s="6"/>
    </row>
    <row r="22" spans="1:27" ht="18" x14ac:dyDescent="0.25">
      <c r="A22" s="13">
        <v>10</v>
      </c>
      <c r="B22" s="13" t="s">
        <v>33</v>
      </c>
      <c r="C22" s="13">
        <v>3</v>
      </c>
      <c r="D22" s="13"/>
      <c r="E22" s="13"/>
      <c r="F22" s="14">
        <v>13</v>
      </c>
      <c r="G22" s="14">
        <v>207187</v>
      </c>
      <c r="H22" s="14">
        <v>3</v>
      </c>
      <c r="I22" s="14"/>
      <c r="J22" s="15"/>
      <c r="K22" s="16">
        <v>14</v>
      </c>
      <c r="L22" s="16">
        <v>213331</v>
      </c>
      <c r="M22" s="16">
        <v>3</v>
      </c>
      <c r="N22" s="16"/>
      <c r="O22" s="16"/>
      <c r="X22" s="75"/>
      <c r="Y22" s="75"/>
      <c r="Z22" s="75"/>
    </row>
    <row r="23" spans="1:27" ht="18" x14ac:dyDescent="0.25">
      <c r="A23" s="13"/>
      <c r="B23" s="24" t="s">
        <v>21</v>
      </c>
      <c r="C23" s="24">
        <f>SUM(C9:C22)</f>
        <v>30</v>
      </c>
      <c r="D23" s="120" t="s">
        <v>22</v>
      </c>
      <c r="E23" s="120"/>
      <c r="F23" s="14"/>
      <c r="G23" s="9" t="s">
        <v>21</v>
      </c>
      <c r="H23" s="9">
        <f>SUM(H9:H22)</f>
        <v>29</v>
      </c>
      <c r="I23" s="121" t="s">
        <v>17</v>
      </c>
      <c r="J23" s="122"/>
      <c r="K23" s="16">
        <v>15</v>
      </c>
      <c r="L23" s="16">
        <v>213341</v>
      </c>
      <c r="M23" s="16">
        <v>3</v>
      </c>
      <c r="N23" s="16"/>
      <c r="O23" s="16"/>
    </row>
    <row r="24" spans="1:27" ht="18" x14ac:dyDescent="0.25">
      <c r="A24" s="125" t="s">
        <v>34</v>
      </c>
      <c r="B24" s="125"/>
      <c r="C24" s="125"/>
      <c r="D24" s="125"/>
      <c r="E24" s="125"/>
      <c r="F24" s="117" t="s">
        <v>35</v>
      </c>
      <c r="G24" s="118"/>
      <c r="H24" s="118"/>
      <c r="I24" s="118"/>
      <c r="J24" s="119"/>
      <c r="K24" s="16">
        <v>16</v>
      </c>
      <c r="L24" s="16">
        <v>213351</v>
      </c>
      <c r="M24" s="16">
        <v>3</v>
      </c>
      <c r="N24" s="16"/>
      <c r="O24" s="16"/>
    </row>
    <row r="25" spans="1:27" ht="18" x14ac:dyDescent="0.25">
      <c r="A25" s="126"/>
      <c r="B25" s="126"/>
      <c r="C25" s="126"/>
      <c r="D25" s="126"/>
      <c r="E25" s="126"/>
      <c r="F25" s="6"/>
      <c r="G25" s="6"/>
      <c r="H25" s="6"/>
      <c r="I25" s="6"/>
      <c r="J25" s="6"/>
      <c r="K25" s="16">
        <v>17</v>
      </c>
      <c r="L25" s="16">
        <v>213362</v>
      </c>
      <c r="M25" s="16">
        <v>3</v>
      </c>
      <c r="N25" s="16"/>
      <c r="O25" s="16"/>
      <c r="P25" s="6"/>
      <c r="Q25" s="6"/>
      <c r="R25" s="5"/>
      <c r="S25" s="5"/>
      <c r="T25" s="5"/>
      <c r="U25" s="5"/>
      <c r="V25" s="5"/>
      <c r="W25" s="5"/>
      <c r="X25" s="5"/>
      <c r="Y25" s="5"/>
      <c r="Z25" s="5"/>
    </row>
    <row r="26" spans="1:27" ht="18" x14ac:dyDescent="0.25">
      <c r="A26" s="6"/>
      <c r="B26" s="6"/>
      <c r="C26" s="6"/>
      <c r="D26" s="6"/>
      <c r="E26" s="6"/>
      <c r="F26" s="6"/>
      <c r="G26" s="6"/>
      <c r="H26" s="6"/>
      <c r="I26" s="6"/>
      <c r="J26" s="6"/>
      <c r="K26" s="16">
        <v>18</v>
      </c>
      <c r="L26" s="16">
        <v>213371</v>
      </c>
      <c r="M26" s="16">
        <v>3</v>
      </c>
      <c r="N26" s="16"/>
      <c r="O26" s="16"/>
      <c r="P26" s="6"/>
      <c r="Q26" s="6"/>
      <c r="R26" s="5"/>
      <c r="S26" s="5"/>
      <c r="T26" s="5"/>
      <c r="U26" s="5"/>
      <c r="V26" s="5"/>
      <c r="W26" s="5"/>
      <c r="X26" s="5"/>
      <c r="Y26" s="5"/>
      <c r="Z26" s="5"/>
    </row>
    <row r="27" spans="1:27" ht="18" x14ac:dyDescent="0.25">
      <c r="A27" s="6"/>
      <c r="B27" s="6"/>
      <c r="C27" s="6"/>
      <c r="D27" s="6"/>
      <c r="E27" s="6"/>
      <c r="F27" s="6"/>
      <c r="G27" s="6"/>
      <c r="H27" s="6"/>
      <c r="I27" s="6"/>
      <c r="J27" s="6"/>
      <c r="K27" s="16">
        <v>19</v>
      </c>
      <c r="L27" s="16">
        <v>213411</v>
      </c>
      <c r="M27" s="16">
        <v>3</v>
      </c>
      <c r="N27" s="16"/>
      <c r="O27" s="16"/>
      <c r="P27" s="6"/>
      <c r="Q27" s="6"/>
      <c r="R27" s="5"/>
      <c r="S27" s="5"/>
      <c r="T27" s="5"/>
      <c r="U27" s="5"/>
      <c r="V27" s="5"/>
      <c r="W27" s="5"/>
      <c r="X27" s="5"/>
      <c r="Y27" s="5"/>
      <c r="Z27" s="5"/>
      <c r="AA27" s="5"/>
    </row>
    <row r="28" spans="1:27" ht="18" x14ac:dyDescent="0.25">
      <c r="A28" s="6"/>
      <c r="B28" s="6"/>
      <c r="C28" s="6"/>
      <c r="D28" s="6"/>
      <c r="E28" s="6"/>
      <c r="F28" s="6"/>
      <c r="G28" s="6"/>
      <c r="H28" s="6"/>
      <c r="I28" s="6"/>
      <c r="J28" s="6"/>
      <c r="K28" s="165">
        <v>20</v>
      </c>
      <c r="L28" s="165">
        <v>213495</v>
      </c>
      <c r="M28" s="165">
        <v>1</v>
      </c>
      <c r="N28" s="165"/>
      <c r="O28" s="16"/>
      <c r="P28" s="6"/>
      <c r="Q28" s="6"/>
      <c r="R28" s="6"/>
      <c r="S28" s="6"/>
      <c r="T28" s="6"/>
      <c r="U28" s="6"/>
      <c r="V28" s="6"/>
      <c r="W28" s="6"/>
      <c r="X28" s="6"/>
      <c r="Y28" s="6"/>
      <c r="Z28" s="6"/>
      <c r="AA28" s="6"/>
    </row>
    <row r="29" spans="1:27" ht="18" x14ac:dyDescent="0.25">
      <c r="A29" s="6"/>
      <c r="B29" s="6"/>
      <c r="C29" s="6"/>
      <c r="D29" s="6"/>
      <c r="E29" s="6"/>
      <c r="F29" s="6"/>
      <c r="G29" s="6"/>
      <c r="H29" s="6"/>
      <c r="I29" s="6"/>
      <c r="J29" s="6"/>
      <c r="K29" s="16">
        <v>21</v>
      </c>
      <c r="L29" s="16">
        <v>213499</v>
      </c>
      <c r="M29" s="16">
        <v>3</v>
      </c>
      <c r="N29" s="16"/>
      <c r="O29" s="16"/>
      <c r="P29" s="6"/>
      <c r="Q29" s="6"/>
      <c r="R29" s="6"/>
      <c r="S29" s="6"/>
      <c r="T29" s="6"/>
      <c r="U29" s="6"/>
      <c r="V29" s="6"/>
      <c r="W29" s="6"/>
      <c r="X29" s="6"/>
      <c r="Y29" s="6"/>
      <c r="Z29" s="6"/>
      <c r="AA29" s="6"/>
    </row>
    <row r="30" spans="1:27" ht="18" x14ac:dyDescent="0.25">
      <c r="A30" s="6"/>
      <c r="B30" s="6"/>
      <c r="C30" s="6"/>
      <c r="D30" s="6"/>
      <c r="E30" s="6"/>
      <c r="F30" s="6"/>
      <c r="G30" s="6"/>
      <c r="H30" s="6"/>
      <c r="I30" s="6"/>
      <c r="J30" s="6"/>
      <c r="K30" s="16">
        <v>22</v>
      </c>
      <c r="L30" s="16">
        <v>361210</v>
      </c>
      <c r="M30" s="16">
        <v>2</v>
      </c>
      <c r="N30" s="16"/>
      <c r="O30" s="16"/>
      <c r="P30" s="6"/>
      <c r="Q30" s="6"/>
      <c r="R30" s="6"/>
      <c r="S30" s="6"/>
      <c r="T30" s="6"/>
      <c r="U30" s="6"/>
      <c r="V30" s="6"/>
      <c r="W30" s="6"/>
      <c r="X30" s="6"/>
      <c r="Y30" s="6"/>
      <c r="Z30" s="6"/>
      <c r="AA30" s="6"/>
    </row>
    <row r="31" spans="1:27" ht="18" x14ac:dyDescent="0.25">
      <c r="A31" s="6"/>
      <c r="B31" s="6"/>
      <c r="C31" s="6"/>
      <c r="D31" s="6"/>
      <c r="E31" s="6"/>
      <c r="F31" s="6"/>
      <c r="G31" s="6"/>
      <c r="H31" s="6"/>
      <c r="I31" s="6"/>
      <c r="J31" s="6"/>
      <c r="K31" s="16">
        <v>23</v>
      </c>
      <c r="L31" s="16">
        <v>361214</v>
      </c>
      <c r="M31" s="16">
        <v>1</v>
      </c>
      <c r="N31" s="16"/>
      <c r="O31" s="16"/>
      <c r="P31" s="6"/>
      <c r="Q31" s="6"/>
      <c r="R31" s="6"/>
      <c r="S31" s="6"/>
      <c r="T31" s="6"/>
      <c r="U31" s="6"/>
      <c r="V31" s="6"/>
      <c r="W31" s="6"/>
      <c r="X31" s="6"/>
      <c r="Y31" s="6"/>
      <c r="Z31" s="6"/>
      <c r="AA31" s="6"/>
    </row>
    <row r="32" spans="1:27" ht="18" x14ac:dyDescent="0.25">
      <c r="A32" s="6"/>
      <c r="B32" s="6"/>
      <c r="C32" s="6"/>
      <c r="D32" s="6"/>
      <c r="E32" s="6"/>
      <c r="F32" s="6"/>
      <c r="G32" s="6"/>
      <c r="H32" s="107" t="s">
        <v>36</v>
      </c>
      <c r="I32" s="107"/>
      <c r="J32" s="107"/>
      <c r="K32" s="166">
        <v>24</v>
      </c>
      <c r="L32" s="25">
        <v>213490</v>
      </c>
      <c r="M32" s="25">
        <v>2</v>
      </c>
      <c r="N32" s="165"/>
      <c r="O32" s="26"/>
      <c r="P32" s="6"/>
      <c r="Q32" s="6"/>
      <c r="R32" s="6"/>
      <c r="S32" s="6"/>
      <c r="T32" s="6"/>
      <c r="U32" s="6"/>
      <c r="V32" s="6"/>
      <c r="W32" s="6"/>
      <c r="X32" s="6"/>
      <c r="Y32" s="6"/>
      <c r="Z32" s="6"/>
      <c r="AA32" s="6"/>
    </row>
    <row r="33" spans="1:27" ht="18" x14ac:dyDescent="0.25">
      <c r="A33" s="6"/>
      <c r="B33" s="6"/>
      <c r="C33" s="6"/>
      <c r="D33" s="6"/>
      <c r="E33" s="6"/>
      <c r="F33" s="6"/>
      <c r="G33" s="6"/>
      <c r="H33" s="107" t="s">
        <v>37</v>
      </c>
      <c r="I33" s="107"/>
      <c r="J33" s="107"/>
      <c r="K33" s="167"/>
      <c r="L33" s="25">
        <v>213498</v>
      </c>
      <c r="M33" s="25">
        <v>6</v>
      </c>
      <c r="N33" s="165"/>
      <c r="O33" s="27"/>
      <c r="P33" s="6"/>
      <c r="Q33" s="6"/>
      <c r="R33" s="6"/>
      <c r="S33" s="6"/>
      <c r="T33" s="6"/>
      <c r="U33" s="6"/>
      <c r="V33" s="6"/>
      <c r="W33" s="6"/>
      <c r="X33" s="6"/>
      <c r="Y33" s="6"/>
      <c r="Z33" s="6"/>
      <c r="AA33" s="6"/>
    </row>
    <row r="34" spans="1:27" ht="18" x14ac:dyDescent="0.25">
      <c r="A34" s="6"/>
      <c r="B34" s="6"/>
      <c r="C34" s="6"/>
      <c r="D34" s="6"/>
      <c r="E34" s="6"/>
      <c r="F34" s="6"/>
      <c r="G34" s="6"/>
      <c r="H34" s="6"/>
      <c r="I34" s="6"/>
      <c r="J34" s="6"/>
      <c r="K34" s="108" t="s">
        <v>36</v>
      </c>
      <c r="L34" s="108"/>
      <c r="M34" s="10">
        <f>SUM(M9:M31)+M32</f>
        <v>61</v>
      </c>
      <c r="N34" s="109" t="s">
        <v>17</v>
      </c>
      <c r="O34" s="130"/>
      <c r="P34" s="6"/>
      <c r="Q34" s="6"/>
      <c r="R34" s="6"/>
      <c r="S34" s="6"/>
      <c r="T34" s="6"/>
      <c r="U34" s="6"/>
      <c r="V34" s="6"/>
      <c r="W34" s="6"/>
      <c r="X34" s="6"/>
      <c r="Y34" s="6"/>
      <c r="Z34" s="6"/>
      <c r="AA34" s="6"/>
    </row>
    <row r="35" spans="1:27" ht="18" x14ac:dyDescent="0.25">
      <c r="A35" s="6"/>
      <c r="B35" s="6"/>
      <c r="C35" s="6"/>
      <c r="D35" s="6"/>
      <c r="E35" s="6"/>
      <c r="F35" s="6"/>
      <c r="G35" s="6"/>
      <c r="H35" s="6"/>
      <c r="I35" s="6"/>
      <c r="J35" s="6"/>
      <c r="K35" s="108" t="s">
        <v>37</v>
      </c>
      <c r="L35" s="108"/>
      <c r="M35" s="10">
        <f>SUM(M9:M31)+M33</f>
        <v>65</v>
      </c>
      <c r="N35" s="109" t="s">
        <v>17</v>
      </c>
      <c r="O35" s="130"/>
      <c r="P35" s="6"/>
      <c r="Q35" s="6"/>
      <c r="R35" s="6"/>
      <c r="S35" s="6"/>
      <c r="T35" s="6"/>
      <c r="U35" s="6"/>
      <c r="V35" s="6"/>
      <c r="W35" s="6"/>
      <c r="X35" s="6"/>
      <c r="Y35" s="6"/>
      <c r="Z35" s="6"/>
      <c r="AA35" s="6"/>
    </row>
    <row r="36" spans="1:27" x14ac:dyDescent="0.25">
      <c r="B36" s="32"/>
      <c r="C36" s="32"/>
      <c r="D36" s="32"/>
      <c r="E36" s="32"/>
      <c r="F36" s="32"/>
      <c r="G36" s="32"/>
      <c r="H36" s="32"/>
      <c r="I36" s="32"/>
      <c r="J36" s="32"/>
      <c r="K36" s="32"/>
      <c r="L36" s="32"/>
    </row>
    <row r="37" spans="1:27" ht="18" x14ac:dyDescent="0.25">
      <c r="B37" s="129" t="s">
        <v>38</v>
      </c>
      <c r="C37" s="129"/>
      <c r="D37" s="129"/>
      <c r="E37" s="129"/>
      <c r="F37" s="129"/>
      <c r="G37" s="129"/>
      <c r="H37" s="129"/>
      <c r="I37" s="129"/>
      <c r="J37" s="129"/>
      <c r="K37" s="129"/>
      <c r="L37" s="129"/>
    </row>
    <row r="38" spans="1:27" ht="18" x14ac:dyDescent="0.25">
      <c r="B38" s="23" t="s">
        <v>39</v>
      </c>
      <c r="C38" s="124" t="s">
        <v>120</v>
      </c>
      <c r="D38" s="124"/>
      <c r="E38" s="124"/>
      <c r="F38" s="124"/>
      <c r="G38" s="124"/>
      <c r="H38" s="124"/>
      <c r="I38" s="124"/>
      <c r="J38" s="124"/>
      <c r="K38" s="124"/>
      <c r="L38" s="124"/>
      <c r="M38" s="127"/>
      <c r="N38" s="128"/>
      <c r="O38" s="128"/>
      <c r="P38" s="128"/>
      <c r="Q38" s="128"/>
    </row>
    <row r="39" spans="1:27" ht="18" x14ac:dyDescent="0.25">
      <c r="B39" s="23" t="s">
        <v>39</v>
      </c>
      <c r="C39" s="124" t="s">
        <v>40</v>
      </c>
      <c r="D39" s="124"/>
      <c r="E39" s="124"/>
      <c r="F39" s="124"/>
      <c r="G39" s="124"/>
      <c r="H39" s="124"/>
      <c r="I39" s="124"/>
      <c r="J39" s="124"/>
      <c r="K39" s="124"/>
      <c r="L39" s="124"/>
    </row>
    <row r="40" spans="1:27" ht="18" x14ac:dyDescent="0.25">
      <c r="B40" s="23" t="s">
        <v>39</v>
      </c>
      <c r="C40" s="123" t="s">
        <v>122</v>
      </c>
      <c r="D40" s="124"/>
      <c r="E40" s="124"/>
      <c r="F40" s="124"/>
      <c r="G40" s="124"/>
      <c r="H40" s="124"/>
      <c r="I40" s="124"/>
      <c r="J40" s="124"/>
      <c r="K40" s="124"/>
      <c r="L40" s="124"/>
      <c r="M40" s="131" t="s">
        <v>110</v>
      </c>
      <c r="N40" s="131"/>
      <c r="O40" s="131"/>
      <c r="P40" s="132">
        <f>Sheet2!Q9</f>
        <v>0</v>
      </c>
      <c r="Q40" s="133"/>
    </row>
    <row r="41" spans="1:27" ht="18" x14ac:dyDescent="0.25">
      <c r="B41" s="23" t="s">
        <v>39</v>
      </c>
      <c r="C41" s="123" t="s">
        <v>121</v>
      </c>
      <c r="D41" s="124"/>
      <c r="E41" s="124"/>
      <c r="F41" s="124"/>
      <c r="G41" s="124"/>
      <c r="H41" s="124"/>
      <c r="I41" s="124"/>
      <c r="J41" s="124"/>
      <c r="K41" s="124"/>
      <c r="L41" s="124"/>
    </row>
    <row r="42" spans="1:27" ht="18" x14ac:dyDescent="0.25">
      <c r="B42" s="23" t="s">
        <v>39</v>
      </c>
      <c r="C42" s="124" t="s">
        <v>123</v>
      </c>
      <c r="D42" s="124"/>
      <c r="E42" s="124"/>
      <c r="F42" s="124"/>
      <c r="G42" s="124"/>
      <c r="H42" s="124"/>
      <c r="I42" s="124"/>
      <c r="J42" s="124"/>
      <c r="K42" s="124"/>
      <c r="L42" s="124"/>
    </row>
    <row r="43" spans="1:27" ht="61.8" customHeight="1" x14ac:dyDescent="0.25">
      <c r="B43" s="23" t="s">
        <v>39</v>
      </c>
      <c r="C43" s="179" t="s">
        <v>124</v>
      </c>
      <c r="D43" s="124"/>
      <c r="E43" s="124"/>
      <c r="F43" s="124"/>
      <c r="G43" s="124"/>
      <c r="H43" s="124"/>
      <c r="I43" s="124"/>
      <c r="J43" s="124"/>
      <c r="K43" s="124"/>
      <c r="L43" s="124"/>
    </row>
  </sheetData>
  <mergeCells count="68">
    <mergeCell ref="C43:L43"/>
    <mergeCell ref="A4:Y4"/>
    <mergeCell ref="C41:L41"/>
    <mergeCell ref="C42:L42"/>
    <mergeCell ref="A24:E25"/>
    <mergeCell ref="M38:Q38"/>
    <mergeCell ref="B37:L37"/>
    <mergeCell ref="C38:L38"/>
    <mergeCell ref="C39:L39"/>
    <mergeCell ref="C40:L40"/>
    <mergeCell ref="N35:O35"/>
    <mergeCell ref="K32:K33"/>
    <mergeCell ref="K34:L34"/>
    <mergeCell ref="K35:L35"/>
    <mergeCell ref="M40:O40"/>
    <mergeCell ref="P40:Q40"/>
    <mergeCell ref="N34:O34"/>
    <mergeCell ref="F18:F19"/>
    <mergeCell ref="K7:O7"/>
    <mergeCell ref="A2:Y2"/>
    <mergeCell ref="V3:Y3"/>
    <mergeCell ref="H32:J32"/>
    <mergeCell ref="U12:Y15"/>
    <mergeCell ref="A9:A10"/>
    <mergeCell ref="A11:A12"/>
    <mergeCell ref="A13:A14"/>
    <mergeCell ref="A15:A16"/>
    <mergeCell ref="F24:J24"/>
    <mergeCell ref="D23:E23"/>
    <mergeCell ref="I8:J8"/>
    <mergeCell ref="I23:J23"/>
    <mergeCell ref="F7:J7"/>
    <mergeCell ref="S16:T16"/>
    <mergeCell ref="H18:H19"/>
    <mergeCell ref="I18:I19"/>
    <mergeCell ref="J18:J19"/>
    <mergeCell ref="H33:J33"/>
    <mergeCell ref="N8:O8"/>
    <mergeCell ref="P17:T19"/>
    <mergeCell ref="X8:Y8"/>
    <mergeCell ref="U5:Y6"/>
    <mergeCell ref="U7:Y7"/>
    <mergeCell ref="X11:Y11"/>
    <mergeCell ref="A3:B3"/>
    <mergeCell ref="C3:L3"/>
    <mergeCell ref="D8:E8"/>
    <mergeCell ref="F5:T5"/>
    <mergeCell ref="A7:E7"/>
    <mergeCell ref="A5:E6"/>
    <mergeCell ref="F6:J6"/>
    <mergeCell ref="M3:O3"/>
    <mergeCell ref="P3:T3"/>
    <mergeCell ref="P6:T6"/>
    <mergeCell ref="P7:T7"/>
    <mergeCell ref="S8:T8"/>
    <mergeCell ref="K6:O6"/>
    <mergeCell ref="C15:C16"/>
    <mergeCell ref="D9:D10"/>
    <mergeCell ref="E9:E10"/>
    <mergeCell ref="D11:D12"/>
    <mergeCell ref="E11:E12"/>
    <mergeCell ref="D13:D14"/>
    <mergeCell ref="E13:E14"/>
    <mergeCell ref="D15:D16"/>
    <mergeCell ref="E15:E16"/>
    <mergeCell ref="C9:C10"/>
    <mergeCell ref="C11:C12"/>
    <mergeCell ref="C13:C14"/>
  </mergeCells>
  <pageMargins left="0.19685039370078741" right="0.19685039370078741" top="0.35433070866141736" bottom="0.35433070866141736" header="0.31496062992125984" footer="0.31496062992125984"/>
  <pageSetup paperSize="9" scale="82" orientation="portrait" r:id="rId1"/>
  <extLst>
    <ext xmlns:x14="http://schemas.microsoft.com/office/spreadsheetml/2009/9/main" uri="{CCE6A557-97BC-4b89-ADB6-D9C93CAAB3DF}">
      <x14:dataValidations xmlns:xm="http://schemas.microsoft.com/office/excel/2006/main" xWindow="1051" yWindow="552" count="2">
        <x14:dataValidation type="list" allowBlank="1" showInputMessage="1" showErrorMessage="1" errorTitle="S / U" promptTitle="S/U" prompt="grade only" xr:uid="{8C162BDB-2147-4789-B695-A8DCABE79565}">
          <x14:formula1>
            <xm:f>Sheet2!$W$4:$W$5</xm:f>
          </x14:formula1>
          <xm:sqref>S9</xm:sqref>
        </x14:dataValidation>
        <x14:dataValidation type="list" allowBlank="1" showInputMessage="1" showErrorMessage="1" promptTitle="S / U" prompt="grade only" xr:uid="{7027130F-79A2-4D53-8374-E158741DB128}">
          <x14:formula1>
            <xm:f>Sheet2!$W$4:$W$5</xm:f>
          </x14:formula1>
          <xm:sqref>N32:N33 N28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D8328-7906-4A29-9D0C-5709861F49A1}">
  <dimension ref="A1:E20"/>
  <sheetViews>
    <sheetView zoomScaleNormal="100" workbookViewId="0">
      <pane ySplit="4" topLeftCell="A20" activePane="bottomLeft" state="frozen"/>
      <selection activeCell="U35" sqref="U35"/>
      <selection pane="bottomLeft" activeCell="E20" sqref="E20"/>
    </sheetView>
  </sheetViews>
  <sheetFormatPr defaultColWidth="9" defaultRowHeight="15" x14ac:dyDescent="0.25"/>
  <cols>
    <col min="1" max="1" width="10" style="41" bestFit="1" customWidth="1"/>
    <col min="2" max="2" width="32.296875" style="42" bestFit="1" customWidth="1"/>
    <col min="3" max="3" width="54.796875" style="42" customWidth="1"/>
    <col min="4" max="4" width="6.69921875" style="40" customWidth="1"/>
    <col min="5" max="5" width="11.296875" style="43" customWidth="1"/>
    <col min="6" max="16384" width="9" style="33"/>
  </cols>
  <sheetData>
    <row r="1" spans="1:5" ht="22.8" x14ac:dyDescent="0.25">
      <c r="A1" s="134" t="s">
        <v>41</v>
      </c>
      <c r="B1" s="134"/>
      <c r="C1" s="134"/>
      <c r="D1" s="134"/>
      <c r="E1" s="134"/>
    </row>
    <row r="2" spans="1:5" ht="17.399999999999999" x14ac:dyDescent="0.25">
      <c r="A2" s="135" t="s">
        <v>42</v>
      </c>
      <c r="B2" s="136"/>
      <c r="C2" s="136"/>
      <c r="D2" s="136"/>
      <c r="E2" s="136"/>
    </row>
    <row r="3" spans="1:5" x14ac:dyDescent="0.25">
      <c r="A3" s="137" t="s">
        <v>43</v>
      </c>
      <c r="B3" s="138" t="s">
        <v>44</v>
      </c>
      <c r="C3" s="138" t="s">
        <v>45</v>
      </c>
      <c r="D3" s="139" t="s">
        <v>46</v>
      </c>
      <c r="E3" s="138" t="s">
        <v>47</v>
      </c>
    </row>
    <row r="4" spans="1:5" x14ac:dyDescent="0.25">
      <c r="A4" s="137"/>
      <c r="B4" s="138"/>
      <c r="C4" s="138"/>
      <c r="D4" s="139"/>
      <c r="E4" s="138"/>
    </row>
    <row r="5" spans="1:5" ht="75" x14ac:dyDescent="0.25">
      <c r="A5" s="35" t="s">
        <v>48</v>
      </c>
      <c r="B5" s="36" t="s">
        <v>49</v>
      </c>
      <c r="C5" s="36" t="s">
        <v>50</v>
      </c>
      <c r="D5" s="34">
        <v>3</v>
      </c>
      <c r="E5" s="39" t="s">
        <v>51</v>
      </c>
    </row>
    <row r="6" spans="1:5" ht="75" x14ac:dyDescent="0.25">
      <c r="A6" s="35">
        <v>103271</v>
      </c>
      <c r="B6" s="38" t="s">
        <v>52</v>
      </c>
      <c r="C6" s="36" t="s">
        <v>53</v>
      </c>
      <c r="D6" s="34">
        <v>3</v>
      </c>
      <c r="E6" s="39" t="s">
        <v>54</v>
      </c>
    </row>
    <row r="7" spans="1:5" ht="60" x14ac:dyDescent="0.25">
      <c r="A7" s="37" t="s">
        <v>55</v>
      </c>
      <c r="B7" s="36" t="s">
        <v>56</v>
      </c>
      <c r="C7" s="36" t="s">
        <v>57</v>
      </c>
      <c r="D7" s="34">
        <v>3</v>
      </c>
      <c r="E7" s="39" t="s">
        <v>58</v>
      </c>
    </row>
    <row r="8" spans="1:5" ht="120" x14ac:dyDescent="0.25">
      <c r="A8" s="37" t="s">
        <v>59</v>
      </c>
      <c r="B8" s="36" t="s">
        <v>60</v>
      </c>
      <c r="C8" s="36" t="s">
        <v>61</v>
      </c>
      <c r="D8" s="34">
        <v>3</v>
      </c>
      <c r="E8" s="39" t="s">
        <v>58</v>
      </c>
    </row>
    <row r="9" spans="1:5" ht="30" x14ac:dyDescent="0.25">
      <c r="A9" s="37" t="s">
        <v>62</v>
      </c>
      <c r="B9" s="38" t="s">
        <v>63</v>
      </c>
      <c r="C9" s="38" t="s">
        <v>64</v>
      </c>
      <c r="D9" s="34">
        <v>3</v>
      </c>
      <c r="E9" s="39" t="s">
        <v>51</v>
      </c>
    </row>
    <row r="10" spans="1:5" ht="75" x14ac:dyDescent="0.25">
      <c r="A10" s="37" t="s">
        <v>65</v>
      </c>
      <c r="B10" s="38" t="s">
        <v>66</v>
      </c>
      <c r="C10" s="38" t="s">
        <v>67</v>
      </c>
      <c r="D10" s="34">
        <v>3</v>
      </c>
      <c r="E10" s="39" t="s">
        <v>51</v>
      </c>
    </row>
    <row r="11" spans="1:5" ht="30" x14ac:dyDescent="0.25">
      <c r="A11" s="37" t="s">
        <v>68</v>
      </c>
      <c r="B11" s="38" t="s">
        <v>69</v>
      </c>
      <c r="C11" s="38" t="s">
        <v>70</v>
      </c>
      <c r="D11" s="34">
        <v>3</v>
      </c>
      <c r="E11" s="39" t="s">
        <v>51</v>
      </c>
    </row>
    <row r="12" spans="1:5" ht="62.1" customHeight="1" x14ac:dyDescent="0.25">
      <c r="A12" s="140" t="s">
        <v>71</v>
      </c>
      <c r="B12" s="141" t="s">
        <v>72</v>
      </c>
      <c r="C12" s="142" t="s">
        <v>73</v>
      </c>
      <c r="D12" s="143">
        <v>3</v>
      </c>
      <c r="E12" s="141" t="s">
        <v>51</v>
      </c>
    </row>
    <row r="13" spans="1:5" x14ac:dyDescent="0.25">
      <c r="A13" s="140"/>
      <c r="B13" s="141"/>
      <c r="C13" s="142"/>
      <c r="D13" s="143"/>
      <c r="E13" s="141"/>
    </row>
    <row r="14" spans="1:5" ht="90" x14ac:dyDescent="0.25">
      <c r="A14" s="37" t="s">
        <v>74</v>
      </c>
      <c r="B14" s="38" t="s">
        <v>75</v>
      </c>
      <c r="C14" s="38" t="s">
        <v>76</v>
      </c>
      <c r="D14" s="34">
        <v>3</v>
      </c>
      <c r="E14" s="39" t="s">
        <v>54</v>
      </c>
    </row>
    <row r="15" spans="1:5" ht="105" x14ac:dyDescent="0.25">
      <c r="A15" s="37" t="s">
        <v>77</v>
      </c>
      <c r="B15" s="38" t="s">
        <v>78</v>
      </c>
      <c r="C15" s="38" t="s">
        <v>79</v>
      </c>
      <c r="D15" s="34">
        <v>3</v>
      </c>
      <c r="E15" s="39" t="s">
        <v>80</v>
      </c>
    </row>
    <row r="16" spans="1:5" ht="75" x14ac:dyDescent="0.25">
      <c r="A16" s="37" t="s">
        <v>81</v>
      </c>
      <c r="B16" s="38" t="s">
        <v>82</v>
      </c>
      <c r="C16" s="38" t="s">
        <v>83</v>
      </c>
      <c r="D16" s="34">
        <v>3</v>
      </c>
      <c r="E16" s="39" t="s">
        <v>80</v>
      </c>
    </row>
    <row r="17" spans="1:5" ht="120" x14ac:dyDescent="0.25">
      <c r="A17" s="37" t="s">
        <v>84</v>
      </c>
      <c r="B17" s="38" t="s">
        <v>85</v>
      </c>
      <c r="C17" s="38" t="s">
        <v>86</v>
      </c>
      <c r="D17" s="34">
        <v>3</v>
      </c>
      <c r="E17" s="39" t="s">
        <v>58</v>
      </c>
    </row>
    <row r="18" spans="1:5" ht="90" x14ac:dyDescent="0.25">
      <c r="A18" s="37" t="s">
        <v>87</v>
      </c>
      <c r="B18" s="38" t="s">
        <v>88</v>
      </c>
      <c r="C18" s="38" t="s">
        <v>89</v>
      </c>
      <c r="D18" s="34">
        <v>3</v>
      </c>
      <c r="E18" s="39" t="s">
        <v>58</v>
      </c>
    </row>
    <row r="19" spans="1:5" ht="135" x14ac:dyDescent="0.25">
      <c r="A19" s="37" t="s">
        <v>90</v>
      </c>
      <c r="B19" s="38" t="s">
        <v>91</v>
      </c>
      <c r="C19" s="38" t="s">
        <v>92</v>
      </c>
      <c r="D19" s="34">
        <v>3</v>
      </c>
      <c r="E19" s="39" t="s">
        <v>58</v>
      </c>
    </row>
    <row r="20" spans="1:5" ht="120" x14ac:dyDescent="0.25">
      <c r="A20" s="41" t="s">
        <v>112</v>
      </c>
      <c r="B20" s="42" t="s">
        <v>111</v>
      </c>
      <c r="C20" s="42" t="s">
        <v>113</v>
      </c>
      <c r="D20" s="40">
        <v>3</v>
      </c>
      <c r="E20" s="43" t="s">
        <v>114</v>
      </c>
    </row>
  </sheetData>
  <mergeCells count="12">
    <mergeCell ref="A12:A13"/>
    <mergeCell ref="B12:B13"/>
    <mergeCell ref="C12:C13"/>
    <mergeCell ref="D12:D13"/>
    <mergeCell ref="E12:E13"/>
    <mergeCell ref="A1:E1"/>
    <mergeCell ref="A2:E2"/>
    <mergeCell ref="A3:A4"/>
    <mergeCell ref="B3:B4"/>
    <mergeCell ref="C3:C4"/>
    <mergeCell ref="D3:D4"/>
    <mergeCell ref="E3:E4"/>
  </mergeCells>
  <pageMargins left="3.937007874015748E-2" right="3.937007874015748E-2" top="3.937007874015748E-2" bottom="3.937007874015748E-2" header="0.31496062992125984" footer="0.31496062992125984"/>
  <pageSetup paperSize="9" scale="94"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AC30E-5B17-4468-A61F-3DF1152BF95C}">
  <dimension ref="A1:B2"/>
  <sheetViews>
    <sheetView zoomScale="115" zoomScaleNormal="115" workbookViewId="0">
      <selection activeCell="J47" sqref="J47"/>
    </sheetView>
  </sheetViews>
  <sheetFormatPr defaultRowHeight="13.8" x14ac:dyDescent="0.25"/>
  <cols>
    <col min="1" max="1" width="12.796875" customWidth="1"/>
  </cols>
  <sheetData>
    <row r="1" spans="1:2" ht="20.399999999999999" x14ac:dyDescent="0.35">
      <c r="A1" s="45" t="s">
        <v>93</v>
      </c>
      <c r="B1" s="44" t="s">
        <v>94</v>
      </c>
    </row>
    <row r="2" spans="1:2" x14ac:dyDescent="0.25">
      <c r="A2" s="46" t="s">
        <v>95</v>
      </c>
    </row>
  </sheetData>
  <hyperlinks>
    <hyperlink ref="B1" r:id="rId1" location="showrecord" xr:uid="{2C84CFC2-8A9D-4AD6-96F5-15D24C3A389B}"/>
  </hyperlinks>
  <pageMargins left="0.7" right="0.7" top="0.75" bottom="0.75" header="0.3" footer="0.3"/>
  <pageSetup paperSize="9" orientation="landscape"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33C7BB-5891-4B85-B56C-85E94E07C513}">
  <dimension ref="A1:W35"/>
  <sheetViews>
    <sheetView workbookViewId="0">
      <pane ySplit="3" topLeftCell="A4" activePane="bottomLeft" state="frozen"/>
      <selection pane="bottomLeft" activeCell="L35" sqref="L35"/>
    </sheetView>
  </sheetViews>
  <sheetFormatPr defaultColWidth="8.69921875" defaultRowHeight="18" x14ac:dyDescent="0.35"/>
  <cols>
    <col min="1" max="1" width="3.19921875" style="52" bestFit="1" customWidth="1"/>
    <col min="2" max="2" width="6.3984375" style="52" bestFit="1" customWidth="1"/>
    <col min="3" max="3" width="5.69921875" style="52" customWidth="1"/>
    <col min="4" max="4" width="4.59765625" style="52" customWidth="1"/>
    <col min="5" max="5" width="5.8984375" style="56" customWidth="1"/>
    <col min="6" max="6" width="4.59765625" style="56" customWidth="1"/>
    <col min="7" max="7" width="3.19921875" style="52" bestFit="1" customWidth="1"/>
    <col min="8" max="8" width="8.19921875" style="52" customWidth="1"/>
    <col min="9" max="9" width="6.796875" style="52" bestFit="1" customWidth="1"/>
    <col min="10" max="11" width="4.59765625" style="52" customWidth="1"/>
    <col min="12" max="12" width="5" style="56" bestFit="1" customWidth="1"/>
    <col min="13" max="13" width="6.59765625" style="56" customWidth="1"/>
    <col min="14" max="16384" width="8.69921875" style="52"/>
  </cols>
  <sheetData>
    <row r="1" spans="1:23" x14ac:dyDescent="0.35">
      <c r="A1" s="174" t="s">
        <v>8</v>
      </c>
      <c r="B1" s="175"/>
      <c r="C1" s="175"/>
      <c r="D1" s="175"/>
      <c r="E1" s="175"/>
      <c r="F1" s="175"/>
      <c r="G1" s="144" t="s">
        <v>9</v>
      </c>
      <c r="H1" s="145"/>
      <c r="I1" s="145"/>
      <c r="J1" s="145"/>
      <c r="K1" s="145"/>
      <c r="L1" s="145"/>
      <c r="M1" s="145"/>
    </row>
    <row r="2" spans="1:23" x14ac:dyDescent="0.35">
      <c r="A2" s="176" t="s">
        <v>12</v>
      </c>
      <c r="B2" s="177"/>
      <c r="C2" s="177"/>
      <c r="D2" s="177"/>
      <c r="E2" s="177"/>
      <c r="F2" s="177"/>
      <c r="G2" s="146" t="s">
        <v>13</v>
      </c>
      <c r="H2" s="147"/>
      <c r="I2" s="147"/>
      <c r="J2" s="147"/>
      <c r="K2" s="147"/>
      <c r="L2" s="147"/>
      <c r="M2" s="147"/>
    </row>
    <row r="3" spans="1:23" x14ac:dyDescent="0.35">
      <c r="A3" s="10" t="s">
        <v>15</v>
      </c>
      <c r="B3" s="10" t="s">
        <v>16</v>
      </c>
      <c r="C3" s="10" t="s">
        <v>17</v>
      </c>
      <c r="D3" s="173" t="s">
        <v>18</v>
      </c>
      <c r="E3" s="54" t="s">
        <v>104</v>
      </c>
      <c r="F3" s="173" t="s">
        <v>105</v>
      </c>
      <c r="G3" s="50" t="s">
        <v>15</v>
      </c>
      <c r="H3" s="11" t="s">
        <v>16</v>
      </c>
      <c r="I3" s="11" t="s">
        <v>17</v>
      </c>
      <c r="J3" s="90" t="s">
        <v>18</v>
      </c>
      <c r="K3" s="172"/>
      <c r="L3" s="57" t="s">
        <v>104</v>
      </c>
      <c r="M3" s="57" t="s">
        <v>105</v>
      </c>
    </row>
    <row r="4" spans="1:23" x14ac:dyDescent="0.35">
      <c r="A4" s="16">
        <v>1</v>
      </c>
      <c r="B4" s="16">
        <v>203206</v>
      </c>
      <c r="C4" s="16">
        <v>3</v>
      </c>
      <c r="D4" s="55">
        <f>Courses!N9</f>
        <v>0</v>
      </c>
      <c r="E4" s="55" t="b">
        <f>IF(D4="A",4,IF(D4="B+",3.5,IF(D4="B",3,IF(D4="C+",2.5,IF(D4="C",2,IF(D4="D+",1.5,IF(D4="D",1,IF(D4="F",0))))))))</f>
        <v>0</v>
      </c>
      <c r="F4" s="64">
        <f>C4*E4</f>
        <v>0</v>
      </c>
      <c r="G4" s="51">
        <v>1</v>
      </c>
      <c r="H4" s="18">
        <f>Courses!Q9</f>
        <v>213481</v>
      </c>
      <c r="I4" s="18">
        <v>3</v>
      </c>
      <c r="J4" s="18">
        <f>Courses!S9</f>
        <v>0</v>
      </c>
      <c r="K4" s="18"/>
      <c r="L4" s="58" t="b">
        <f>IF(J4="A",4,IF(J4="B+",3.5,IF(J4="B",3,IF(J4="C+",2.5,IF(J4="C",2,IF(J4="D+",1.5,IF(J4="D",1,IF(J4="F",0))))))))</f>
        <v>0</v>
      </c>
      <c r="M4" s="58">
        <f>I4*L4</f>
        <v>0</v>
      </c>
      <c r="O4" s="6"/>
      <c r="P4" s="6"/>
      <c r="Q4" s="53" t="s">
        <v>46</v>
      </c>
      <c r="R4" s="60" t="s">
        <v>108</v>
      </c>
      <c r="S4" s="59"/>
      <c r="T4" s="48" t="s">
        <v>96</v>
      </c>
      <c r="U4" s="48">
        <v>4</v>
      </c>
      <c r="W4" s="59" t="s">
        <v>118</v>
      </c>
    </row>
    <row r="5" spans="1:23" x14ac:dyDescent="0.35">
      <c r="A5" s="16">
        <v>2</v>
      </c>
      <c r="B5" s="16">
        <v>203209</v>
      </c>
      <c r="C5" s="16">
        <v>1</v>
      </c>
      <c r="D5" s="55">
        <f>Courses!N10</f>
        <v>0</v>
      </c>
      <c r="E5" s="55" t="b">
        <f>IF(D5="A",4,IF(D5="B+",3.5,IF(D5="B",3,IF(D5="C+",2.5,IF(D5="C",2,IF(D5="D+",1.5,IF(D5="D",1,IF(D5="F",0))))))))</f>
        <v>0</v>
      </c>
      <c r="F5" s="64">
        <f>C5*E5</f>
        <v>0</v>
      </c>
      <c r="G5" s="51">
        <v>2</v>
      </c>
      <c r="H5" s="18">
        <f>Courses!Q10</f>
        <v>213451</v>
      </c>
      <c r="I5" s="18">
        <v>3</v>
      </c>
      <c r="J5" s="18">
        <f>Courses!S10</f>
        <v>0</v>
      </c>
      <c r="K5" s="18"/>
      <c r="L5" s="58" t="b">
        <f t="shared" ref="L5:L11" si="0">IF(J5="A",4,IF(J5="B+",3.5,IF(J5="B",3,IF(J5="C+",2.5,IF(J5="C",2,IF(J5="D+",1.5,IF(J5="D",1,IF(J5="F",0))))))))</f>
        <v>0</v>
      </c>
      <c r="M5" s="58">
        <f>I5*L5</f>
        <v>0</v>
      </c>
      <c r="O5" s="79" t="s">
        <v>106</v>
      </c>
      <c r="P5" s="79"/>
      <c r="Q5" s="49">
        <f>C35</f>
        <v>58</v>
      </c>
      <c r="R5" s="60">
        <f>E35</f>
        <v>0</v>
      </c>
      <c r="S5" s="59"/>
      <c r="T5" s="48" t="s">
        <v>97</v>
      </c>
      <c r="U5" s="48">
        <v>3.5</v>
      </c>
      <c r="W5" s="59" t="s">
        <v>119</v>
      </c>
    </row>
    <row r="6" spans="1:23" x14ac:dyDescent="0.35">
      <c r="A6" s="16">
        <v>3</v>
      </c>
      <c r="B6" s="16">
        <v>208265</v>
      </c>
      <c r="C6" s="16">
        <v>3</v>
      </c>
      <c r="D6" s="55">
        <f>Courses!N11</f>
        <v>0</v>
      </c>
      <c r="E6" s="55" t="b">
        <f>IF(D6="A",4,IF(D6="B+",3.5,IF(D6="B",3,IF(D6="C+",2.5,IF(D6="C",2,IF(D6="D+",1.5,IF(D6="D",1,IF(D6="F",0))))))))</f>
        <v>0</v>
      </c>
      <c r="F6" s="64">
        <f>C6*E6</f>
        <v>0</v>
      </c>
      <c r="G6" s="51">
        <v>3</v>
      </c>
      <c r="H6" s="18">
        <f>Courses!Q11</f>
        <v>213461</v>
      </c>
      <c r="I6" s="18">
        <v>3</v>
      </c>
      <c r="J6" s="18">
        <f>Courses!S11</f>
        <v>0</v>
      </c>
      <c r="K6" s="18"/>
      <c r="L6" s="58" t="b">
        <f t="shared" si="0"/>
        <v>0</v>
      </c>
      <c r="M6" s="58">
        <f>I6*L6</f>
        <v>0</v>
      </c>
      <c r="O6" s="79" t="s">
        <v>107</v>
      </c>
      <c r="P6" s="79"/>
      <c r="Q6" s="49">
        <f>I12</f>
        <v>9</v>
      </c>
      <c r="R6" s="60">
        <f>M12</f>
        <v>0</v>
      </c>
      <c r="S6" s="59"/>
      <c r="T6" s="48" t="s">
        <v>98</v>
      </c>
      <c r="U6" s="48">
        <v>3</v>
      </c>
    </row>
    <row r="7" spans="1:23" x14ac:dyDescent="0.35">
      <c r="A7" s="16">
        <v>4</v>
      </c>
      <c r="B7" s="16">
        <v>211315</v>
      </c>
      <c r="C7" s="16">
        <v>3</v>
      </c>
      <c r="D7" s="55">
        <f>Courses!N12</f>
        <v>0</v>
      </c>
      <c r="E7" s="55" t="b">
        <f>IF(D7="A",4,IF(D7="B+",3.5,IF(D7="B",3,IF(D7="C+",2.5,IF(D7="C",2,IF(D7="D+",1.5,IF(D7="D",1,IF(D7="F",0))))))))</f>
        <v>0</v>
      </c>
      <c r="F7" s="64">
        <f>C7*E7</f>
        <v>0</v>
      </c>
      <c r="G7" s="51">
        <v>4</v>
      </c>
      <c r="H7" s="18">
        <f>Courses!Q12</f>
        <v>213480</v>
      </c>
      <c r="I7" s="18">
        <v>3</v>
      </c>
      <c r="J7" s="18">
        <f>Courses!S12</f>
        <v>0</v>
      </c>
      <c r="K7" s="18"/>
      <c r="L7" s="58" t="b">
        <f t="shared" si="0"/>
        <v>0</v>
      </c>
      <c r="M7" s="58">
        <f>I7*L7</f>
        <v>0</v>
      </c>
      <c r="O7" s="150" t="s">
        <v>21</v>
      </c>
      <c r="P7" s="150"/>
      <c r="Q7" s="62">
        <f>SUM(Q5:Q6)</f>
        <v>67</v>
      </c>
      <c r="R7" s="63">
        <f>SUM(R5:R6)</f>
        <v>0</v>
      </c>
      <c r="S7" s="59"/>
      <c r="T7" s="48" t="s">
        <v>99</v>
      </c>
      <c r="U7" s="48">
        <v>2.5</v>
      </c>
    </row>
    <row r="8" spans="1:23" x14ac:dyDescent="0.35">
      <c r="A8" s="16">
        <v>5</v>
      </c>
      <c r="B8" s="16">
        <v>211319</v>
      </c>
      <c r="C8" s="16">
        <v>1</v>
      </c>
      <c r="D8" s="55">
        <f>Courses!N13</f>
        <v>0</v>
      </c>
      <c r="E8" s="55" t="b">
        <f>IF(D8="A",4,IF(D8="B+",3.5,IF(D8="B",3,IF(D8="C+",2.5,IF(D8="C",2,IF(D8="D+",1.5,IF(D8="D",1,IF(D8="F",0))))))))</f>
        <v>0</v>
      </c>
      <c r="F8" s="64">
        <f>C8*E8</f>
        <v>0</v>
      </c>
      <c r="G8" s="178">
        <f>Courses!P13</f>
        <v>0</v>
      </c>
      <c r="H8" s="73">
        <f>Courses!Q13</f>
        <v>0</v>
      </c>
      <c r="I8" s="73">
        <f>Courses!R13</f>
        <v>0</v>
      </c>
      <c r="J8" s="73">
        <f>Courses!S13</f>
        <v>0</v>
      </c>
      <c r="K8" s="73"/>
      <c r="L8" s="58" t="b">
        <f>IF(J8="A",4,IF(J8="B+",3.5,IF(J8="B",3,IF(J8="C+",2.5,IF(J8="C",2,IF(J8="D+",1.5,IF(J8="D",1,IF(J8="F",0))))))))</f>
        <v>0</v>
      </c>
      <c r="M8" s="58">
        <f>I8*L8</f>
        <v>0</v>
      </c>
      <c r="O8" s="6"/>
      <c r="P8" s="6"/>
      <c r="Q8" s="6"/>
      <c r="R8" s="59"/>
      <c r="S8" s="59"/>
      <c r="T8" s="48" t="s">
        <v>100</v>
      </c>
      <c r="U8" s="48">
        <v>2</v>
      </c>
    </row>
    <row r="9" spans="1:23" ht="18" customHeight="1" x14ac:dyDescent="0.35">
      <c r="A9" s="16">
        <v>6</v>
      </c>
      <c r="B9" s="16">
        <v>213201</v>
      </c>
      <c r="C9" s="16">
        <v>3</v>
      </c>
      <c r="D9" s="55">
        <f>Courses!N14</f>
        <v>0</v>
      </c>
      <c r="E9" s="55" t="b">
        <f>IF(D9="A",4,IF(D9="B+",3.5,IF(D9="B",3,IF(D9="C+",2.5,IF(D9="C",2,IF(D9="D+",1.5,IF(D9="D",1,IF(D9="F",0))))))))</f>
        <v>0</v>
      </c>
      <c r="F9" s="64">
        <f>C9*E9</f>
        <v>0</v>
      </c>
      <c r="G9" s="178">
        <f>Courses!P14</f>
        <v>0</v>
      </c>
      <c r="H9" s="73">
        <f>Courses!Q14</f>
        <v>0</v>
      </c>
      <c r="I9" s="73">
        <f>Courses!R14</f>
        <v>0</v>
      </c>
      <c r="J9" s="73">
        <f>Courses!S14</f>
        <v>0</v>
      </c>
      <c r="K9" s="73"/>
      <c r="L9" s="58" t="b">
        <f t="shared" si="0"/>
        <v>0</v>
      </c>
      <c r="M9" s="58">
        <f>I9*L9</f>
        <v>0</v>
      </c>
      <c r="O9" s="131" t="s">
        <v>109</v>
      </c>
      <c r="P9" s="131"/>
      <c r="Q9" s="151">
        <f>R7/Q7</f>
        <v>0</v>
      </c>
      <c r="R9" s="151"/>
      <c r="S9" s="59"/>
      <c r="T9" s="48" t="s">
        <v>101</v>
      </c>
      <c r="U9" s="48">
        <v>1.5</v>
      </c>
    </row>
    <row r="10" spans="1:23" x14ac:dyDescent="0.35">
      <c r="A10" s="16">
        <v>7</v>
      </c>
      <c r="B10" s="16">
        <v>213202</v>
      </c>
      <c r="C10" s="16">
        <v>4</v>
      </c>
      <c r="D10" s="55">
        <f>Courses!N15</f>
        <v>0</v>
      </c>
      <c r="E10" s="55" t="b">
        <f>IF(D10="A",4,IF(D10="B+",3.5,IF(D10="B",3,IF(D10="C+",2.5,IF(D10="C",2,IF(D10="D+",1.5,IF(D10="D",1,IF(D10="F",0))))))))</f>
        <v>0</v>
      </c>
      <c r="F10" s="64">
        <f>C10*E10</f>
        <v>0</v>
      </c>
      <c r="G10" s="178">
        <f>Courses!P15</f>
        <v>0</v>
      </c>
      <c r="H10" s="73">
        <f>Courses!Q15</f>
        <v>0</v>
      </c>
      <c r="I10" s="73">
        <f>Courses!R15</f>
        <v>0</v>
      </c>
      <c r="J10" s="73">
        <f>Courses!S15</f>
        <v>0</v>
      </c>
      <c r="K10" s="73"/>
      <c r="L10" s="58" t="b">
        <f t="shared" si="0"/>
        <v>0</v>
      </c>
      <c r="M10" s="58">
        <f>I10*L10</f>
        <v>0</v>
      </c>
      <c r="O10" s="6"/>
      <c r="P10" s="6"/>
      <c r="Q10" s="6"/>
      <c r="R10" s="59"/>
      <c r="S10" s="59"/>
      <c r="T10" s="48" t="s">
        <v>102</v>
      </c>
      <c r="U10" s="48">
        <v>1</v>
      </c>
    </row>
    <row r="11" spans="1:23" x14ac:dyDescent="0.35">
      <c r="A11" s="16">
        <v>8</v>
      </c>
      <c r="B11" s="16">
        <v>213211</v>
      </c>
      <c r="C11" s="16">
        <v>1</v>
      </c>
      <c r="D11" s="55">
        <f>Courses!N16</f>
        <v>0</v>
      </c>
      <c r="E11" s="55" t="b">
        <f>IF(D11="A",4,IF(D11="B+",3.5,IF(D11="B",3,IF(D11="C+",2.5,IF(D11="C",2,IF(D11="D+",1.5,IF(D11="D",1,IF(D11="F",0))))))))</f>
        <v>0</v>
      </c>
      <c r="F11" s="64">
        <f>C11*E11</f>
        <v>0</v>
      </c>
      <c r="G11" s="178"/>
      <c r="H11" s="73"/>
      <c r="I11" s="73"/>
      <c r="J11" s="73"/>
      <c r="K11" s="73"/>
      <c r="L11" s="58" t="b">
        <f t="shared" si="0"/>
        <v>0</v>
      </c>
      <c r="M11" s="58">
        <f>I11*L11</f>
        <v>0</v>
      </c>
    </row>
    <row r="12" spans="1:23" x14ac:dyDescent="0.35">
      <c r="A12" s="16">
        <v>9</v>
      </c>
      <c r="B12" s="16">
        <v>213222</v>
      </c>
      <c r="C12" s="16">
        <v>3</v>
      </c>
      <c r="D12" s="55">
        <f>Courses!N17</f>
        <v>0</v>
      </c>
      <c r="E12" s="55" t="b">
        <f>IF(D12="A",4,IF(D12="B+",3.5,IF(D12="B",3,IF(D12="C+",2.5,IF(D12="C",2,IF(D12="D+",1.5,IF(D12="D",1,IF(D12="F",0))))))))</f>
        <v>0</v>
      </c>
      <c r="F12" s="64">
        <f>C12*E12</f>
        <v>0</v>
      </c>
      <c r="G12" s="65"/>
      <c r="H12" s="66" t="s">
        <v>21</v>
      </c>
      <c r="I12" s="66">
        <f>SUM(I5:I11)</f>
        <v>9</v>
      </c>
      <c r="J12" s="154" t="s">
        <v>22</v>
      </c>
      <c r="K12" s="171"/>
      <c r="L12" s="155"/>
      <c r="M12" s="67">
        <f>SUM(M4:M11)</f>
        <v>0</v>
      </c>
    </row>
    <row r="13" spans="1:23" x14ac:dyDescent="0.35">
      <c r="A13" s="16">
        <v>10</v>
      </c>
      <c r="B13" s="16">
        <v>213302</v>
      </c>
      <c r="C13" s="16">
        <v>3</v>
      </c>
      <c r="D13" s="55">
        <f>Courses!N18</f>
        <v>0</v>
      </c>
      <c r="E13" s="55" t="b">
        <f>IF(D13="A",4,IF(D13="B+",3.5,IF(D13="B",3,IF(D13="C+",2.5,IF(D13="C",2,IF(D13="D+",1.5,IF(D13="D",1,IF(D13="F",0))))))))</f>
        <v>0</v>
      </c>
      <c r="F13" s="64">
        <f>C13*E13</f>
        <v>0</v>
      </c>
    </row>
    <row r="14" spans="1:23" x14ac:dyDescent="0.35">
      <c r="A14" s="16">
        <v>11</v>
      </c>
      <c r="B14" s="16">
        <v>213311</v>
      </c>
      <c r="C14" s="16">
        <v>3</v>
      </c>
      <c r="D14" s="55">
        <f>Courses!N19</f>
        <v>0</v>
      </c>
      <c r="E14" s="55" t="b">
        <f>IF(D14="A",4,IF(D14="B+",3.5,IF(D14="B",3,IF(D14="C+",2.5,IF(D14="C",2,IF(D14="D+",1.5,IF(D14="D",1,IF(D14="F",0))))))))</f>
        <v>0</v>
      </c>
      <c r="F14" s="64">
        <f>C14*E14</f>
        <v>0</v>
      </c>
      <c r="G14" s="68"/>
      <c r="H14" s="68"/>
      <c r="I14" s="68"/>
      <c r="J14" s="68"/>
      <c r="K14" s="68"/>
      <c r="L14" s="68"/>
      <c r="M14" s="68"/>
    </row>
    <row r="15" spans="1:23" x14ac:dyDescent="0.35">
      <c r="A15" s="16">
        <v>12</v>
      </c>
      <c r="B15" s="16">
        <v>213312</v>
      </c>
      <c r="C15" s="16">
        <v>3</v>
      </c>
      <c r="D15" s="55">
        <f>Courses!N20</f>
        <v>0</v>
      </c>
      <c r="E15" s="55" t="b">
        <f>IF(D15="A",4,IF(D15="B+",3.5,IF(D15="B",3,IF(D15="C+",2.5,IF(D15="C",2,IF(D15="D+",1.5,IF(D15="D",1,IF(D15="F",0))))))))</f>
        <v>0</v>
      </c>
      <c r="F15" s="64">
        <f>C15*E15</f>
        <v>0</v>
      </c>
      <c r="G15" s="68"/>
      <c r="H15" s="68"/>
      <c r="I15" s="68"/>
      <c r="J15" s="68"/>
      <c r="K15" s="68"/>
      <c r="L15" s="68"/>
      <c r="M15" s="68"/>
    </row>
    <row r="16" spans="1:23" x14ac:dyDescent="0.35">
      <c r="A16" s="16">
        <v>13</v>
      </c>
      <c r="B16" s="16">
        <v>213322</v>
      </c>
      <c r="C16" s="16">
        <v>3</v>
      </c>
      <c r="D16" s="55">
        <f>Courses!N21</f>
        <v>0</v>
      </c>
      <c r="E16" s="55" t="b">
        <f>IF(D16="A",4,IF(D16="B+",3.5,IF(D16="B",3,IF(D16="C+",2.5,IF(D16="C",2,IF(D16="D+",1.5,IF(D16="D",1,IF(D16="F",0))))))))</f>
        <v>0</v>
      </c>
      <c r="F16" s="64">
        <f>C16*E16</f>
        <v>0</v>
      </c>
      <c r="G16" s="68"/>
      <c r="H16" s="68"/>
      <c r="I16" s="68"/>
      <c r="J16" s="68"/>
      <c r="K16" s="68"/>
      <c r="L16" s="68"/>
      <c r="M16" s="68"/>
    </row>
    <row r="17" spans="1:21" x14ac:dyDescent="0.35">
      <c r="A17" s="16">
        <v>14</v>
      </c>
      <c r="B17" s="16">
        <v>213331</v>
      </c>
      <c r="C17" s="16">
        <v>3</v>
      </c>
      <c r="D17" s="55">
        <f>Courses!N22</f>
        <v>0</v>
      </c>
      <c r="E17" s="55" t="b">
        <f>IF(D17="A",4,IF(D17="B+",3.5,IF(D17="B",3,IF(D17="C+",2.5,IF(D17="C",2,IF(D17="D+",1.5,IF(D17="D",1,IF(D17="F",0))))))))</f>
        <v>0</v>
      </c>
      <c r="F17" s="64">
        <f>C17*E17</f>
        <v>0</v>
      </c>
      <c r="G17" s="6"/>
      <c r="N17" s="6"/>
      <c r="O17" s="5"/>
      <c r="P17" s="5"/>
      <c r="Q17" s="59"/>
      <c r="R17" s="59"/>
      <c r="T17" s="48" t="s">
        <v>103</v>
      </c>
      <c r="U17" s="48">
        <v>0</v>
      </c>
    </row>
    <row r="18" spans="1:21" x14ac:dyDescent="0.35">
      <c r="A18" s="16">
        <v>15</v>
      </c>
      <c r="B18" s="16">
        <v>213341</v>
      </c>
      <c r="C18" s="16">
        <v>3</v>
      </c>
      <c r="D18" s="55">
        <f>Courses!N23</f>
        <v>0</v>
      </c>
      <c r="E18" s="55" t="b">
        <f>IF(D18="A",4,IF(D18="B+",3.5,IF(D18="B",3,IF(D18="C+",2.5,IF(D18="C",2,IF(D18="D+",1.5,IF(D18="D",1,IF(D18="F",0))))))))</f>
        <v>0</v>
      </c>
      <c r="F18" s="64">
        <f>C18*E18</f>
        <v>0</v>
      </c>
      <c r="G18" s="6"/>
    </row>
    <row r="19" spans="1:21" x14ac:dyDescent="0.35">
      <c r="A19" s="16">
        <v>16</v>
      </c>
      <c r="B19" s="16">
        <v>213351</v>
      </c>
      <c r="C19" s="16">
        <v>3</v>
      </c>
      <c r="D19" s="55">
        <f>Courses!N24</f>
        <v>0</v>
      </c>
      <c r="E19" s="55" t="b">
        <f>IF(D19="A",4,IF(D19="B+",3.5,IF(D19="B",3,IF(D19="C+",2.5,IF(D19="C",2,IF(D19="D+",1.5,IF(D19="D",1,IF(D19="F",0))))))))</f>
        <v>0</v>
      </c>
      <c r="F19" s="64">
        <f>C19*E19</f>
        <v>0</v>
      </c>
      <c r="G19" s="6"/>
    </row>
    <row r="20" spans="1:21" x14ac:dyDescent="0.35">
      <c r="A20" s="16">
        <v>17</v>
      </c>
      <c r="B20" s="16">
        <v>213362</v>
      </c>
      <c r="C20" s="16">
        <v>3</v>
      </c>
      <c r="D20" s="55">
        <f>Courses!N25</f>
        <v>0</v>
      </c>
      <c r="E20" s="55" t="b">
        <f>IF(D20="A",4,IF(D20="B+",3.5,IF(D20="B",3,IF(D20="C+",2.5,IF(D20="C",2,IF(D20="D+",1.5,IF(D20="D",1,IF(D20="F",0))))))))</f>
        <v>0</v>
      </c>
      <c r="F20" s="64">
        <f>C20*E20</f>
        <v>0</v>
      </c>
      <c r="G20" s="6"/>
    </row>
    <row r="21" spans="1:21" x14ac:dyDescent="0.35">
      <c r="A21" s="16">
        <v>18</v>
      </c>
      <c r="B21" s="16">
        <v>213371</v>
      </c>
      <c r="C21" s="16">
        <v>3</v>
      </c>
      <c r="D21" s="55">
        <f>Courses!N26</f>
        <v>0</v>
      </c>
      <c r="E21" s="55" t="b">
        <f>IF(D21="A",4,IF(D21="B+",3.5,IF(D21="B",3,IF(D21="C+",2.5,IF(D21="C",2,IF(D21="D+",1.5,IF(D21="D",1,IF(D21="F",0))))))))</f>
        <v>0</v>
      </c>
      <c r="F21" s="64">
        <f>C21*E21</f>
        <v>0</v>
      </c>
      <c r="G21" s="6"/>
      <c r="H21" s="6"/>
      <c r="I21" s="5"/>
      <c r="J21" s="5"/>
      <c r="K21" s="5"/>
      <c r="L21" s="59"/>
      <c r="M21" s="59"/>
    </row>
    <row r="22" spans="1:21" x14ac:dyDescent="0.35">
      <c r="A22" s="16">
        <v>19</v>
      </c>
      <c r="B22" s="16">
        <v>213411</v>
      </c>
      <c r="C22" s="16">
        <v>3</v>
      </c>
      <c r="D22" s="55">
        <f>Courses!N27</f>
        <v>0</v>
      </c>
      <c r="E22" s="55" t="b">
        <f>IF(D22="A",4,IF(D22="B+",3.5,IF(D22="B",3,IF(D22="C+",2.5,IF(D22="C",2,IF(D22="D+",1.5,IF(D22="D",1,IF(D22="F",0))))))))</f>
        <v>0</v>
      </c>
      <c r="F22" s="64">
        <f>C22*E22</f>
        <v>0</v>
      </c>
      <c r="G22" s="6"/>
      <c r="H22" s="6"/>
      <c r="I22" s="5"/>
      <c r="J22" s="5"/>
      <c r="K22" s="5"/>
      <c r="L22" s="59"/>
      <c r="M22" s="59"/>
    </row>
    <row r="23" spans="1:21" x14ac:dyDescent="0.35">
      <c r="A23" s="16">
        <v>20</v>
      </c>
      <c r="B23" s="16">
        <v>213495</v>
      </c>
      <c r="C23" s="71"/>
      <c r="D23" s="55">
        <f>Courses!N28</f>
        <v>0</v>
      </c>
      <c r="E23" s="55" t="b">
        <f>IF(D23="A",4,IF(D23="B+",3.5,IF(D23="B",3,IF(D23="C+",2.5,IF(D23="C",2,IF(D23="D+",1.5,IF(D23="D",1,IF(D23="F",0))))))))</f>
        <v>0</v>
      </c>
      <c r="F23" s="64">
        <f>C23*E23</f>
        <v>0</v>
      </c>
      <c r="G23" s="6"/>
      <c r="H23" s="6"/>
      <c r="I23" s="6"/>
      <c r="J23" s="6"/>
      <c r="K23" s="6"/>
      <c r="L23" s="59"/>
      <c r="M23" s="59"/>
    </row>
    <row r="24" spans="1:21" x14ac:dyDescent="0.35">
      <c r="A24" s="16">
        <v>21</v>
      </c>
      <c r="B24" s="16">
        <v>213499</v>
      </c>
      <c r="C24" s="16">
        <v>3</v>
      </c>
      <c r="D24" s="55">
        <f>Courses!N29</f>
        <v>0</v>
      </c>
      <c r="E24" s="55" t="b">
        <f>IF(D24="A",4,IF(D24="B+",3.5,IF(D24="B",3,IF(D24="C+",2.5,IF(D24="C",2,IF(D24="D+",1.5,IF(D24="D",1,IF(D24="F",0))))))))</f>
        <v>0</v>
      </c>
      <c r="F24" s="64">
        <f>C24*E24</f>
        <v>0</v>
      </c>
      <c r="G24" s="6"/>
      <c r="H24" s="6"/>
      <c r="I24" s="6"/>
      <c r="J24" s="6"/>
      <c r="K24" s="6"/>
      <c r="L24" s="59"/>
      <c r="M24" s="59"/>
    </row>
    <row r="25" spans="1:21" x14ac:dyDescent="0.35">
      <c r="A25" s="16">
        <v>22</v>
      </c>
      <c r="B25" s="16">
        <v>361210</v>
      </c>
      <c r="C25" s="16">
        <v>2</v>
      </c>
      <c r="D25" s="55">
        <f>Courses!N30</f>
        <v>0</v>
      </c>
      <c r="E25" s="55" t="b">
        <f>IF(D25="A",4,IF(D25="B+",3.5,IF(D25="B",3,IF(D25="C+",2.5,IF(D25="C",2,IF(D25="D+",1.5,IF(D25="D",1,IF(D25="F",0))))))))</f>
        <v>0</v>
      </c>
      <c r="F25" s="64">
        <f>C25*E25</f>
        <v>0</v>
      </c>
      <c r="G25" s="6"/>
      <c r="H25" s="6"/>
      <c r="I25" s="6"/>
      <c r="J25" s="6"/>
      <c r="K25" s="6"/>
      <c r="L25" s="59"/>
      <c r="M25" s="59"/>
    </row>
    <row r="26" spans="1:21" x14ac:dyDescent="0.35">
      <c r="A26" s="16">
        <v>23</v>
      </c>
      <c r="B26" s="16">
        <v>361214</v>
      </c>
      <c r="C26" s="16">
        <v>1</v>
      </c>
      <c r="D26" s="55">
        <f>Courses!N31</f>
        <v>0</v>
      </c>
      <c r="E26" s="55" t="b">
        <f>IF(D26="A",4,IF(D26="B+",3.5,IF(D26="B",3,IF(D26="C+",2.5,IF(D26="C",2,IF(D26="D+",1.5,IF(D26="D",1,IF(D26="F",0))))))))</f>
        <v>0</v>
      </c>
      <c r="F26" s="64">
        <f>C26*E26</f>
        <v>0</v>
      </c>
      <c r="G26" s="6"/>
      <c r="H26" s="6"/>
      <c r="I26" s="6"/>
      <c r="J26" s="6"/>
      <c r="K26" s="6"/>
      <c r="L26" s="59"/>
      <c r="M26" s="59"/>
    </row>
    <row r="27" spans="1:21" x14ac:dyDescent="0.35">
      <c r="A27" s="152">
        <v>24</v>
      </c>
      <c r="B27" s="70">
        <v>213490</v>
      </c>
      <c r="C27" s="72"/>
      <c r="D27" s="55">
        <f>Courses!N32</f>
        <v>0</v>
      </c>
      <c r="E27" s="55" t="b">
        <f>IF(D27="A",4,IF(D27="B+",3.5,IF(D27="B",3,IF(D27="C+",2.5,IF(D27="C",2,IF(D27="D+",1.5,IF(D27="D",1,IF(D27="F",0))))))))</f>
        <v>0</v>
      </c>
      <c r="F27" s="64">
        <f>C27*E27</f>
        <v>0</v>
      </c>
      <c r="G27" s="6"/>
      <c r="H27" s="6"/>
      <c r="I27" s="6"/>
      <c r="J27" s="6"/>
      <c r="K27" s="6"/>
      <c r="L27" s="59"/>
      <c r="M27" s="59"/>
    </row>
    <row r="28" spans="1:21" x14ac:dyDescent="0.35">
      <c r="A28" s="153"/>
      <c r="B28" s="70">
        <v>213498</v>
      </c>
      <c r="C28" s="72"/>
      <c r="D28" s="55">
        <f>Courses!N33</f>
        <v>0</v>
      </c>
      <c r="E28" s="55" t="b">
        <f>IF(D28="A",4,IF(D28="B+",3.5,IF(D28="B",3,IF(D28="C+",2.5,IF(D28="C",2,IF(D28="D+",1.5,IF(D28="D",1,IF(D28="F",0))))))))</f>
        <v>0</v>
      </c>
      <c r="F28" s="64">
        <f>C28*E28</f>
        <v>0</v>
      </c>
      <c r="G28" s="6"/>
      <c r="H28" s="6"/>
      <c r="I28" s="6"/>
      <c r="J28" s="6"/>
      <c r="K28" s="6"/>
      <c r="L28" s="59"/>
      <c r="M28" s="59"/>
    </row>
    <row r="29" spans="1:21" x14ac:dyDescent="0.35">
      <c r="A29" s="168"/>
      <c r="B29" s="169"/>
      <c r="C29" s="169"/>
      <c r="D29" s="170"/>
      <c r="E29" s="170" t="b">
        <f>IF(D29="A",4,IF(D29="B+",3.5,IF(D29="B",3,IF(D29="C+",2.5,IF(D29="C",2,IF(D29="D+",1.5,IF(D29="D",1,IF(D29="F",0))))))))</f>
        <v>0</v>
      </c>
      <c r="F29" s="170">
        <f>C29*E29</f>
        <v>0</v>
      </c>
      <c r="L29" s="59"/>
      <c r="M29" s="59"/>
    </row>
    <row r="30" spans="1:21" x14ac:dyDescent="0.35">
      <c r="A30" s="168"/>
      <c r="B30" s="169"/>
      <c r="C30" s="169"/>
      <c r="D30" s="170"/>
      <c r="E30" s="170" t="b">
        <f>IF(D30="A",4,IF(D30="B+",3.5,IF(D30="B",3,IF(D30="C+",2.5,IF(D30="C",2,IF(D30="D+",1.5,IF(D30="D",1,IF(D30="F",0))))))))</f>
        <v>0</v>
      </c>
      <c r="F30" s="170">
        <f>C30*E30</f>
        <v>0</v>
      </c>
      <c r="L30" s="59"/>
      <c r="M30" s="59"/>
    </row>
    <row r="31" spans="1:21" x14ac:dyDescent="0.35">
      <c r="A31" s="168"/>
      <c r="B31" s="169"/>
      <c r="C31" s="169"/>
      <c r="D31" s="170"/>
      <c r="E31" s="170" t="b">
        <f>IF(D31="A",4,IF(D31="B+",3.5,IF(D31="B",3,IF(D31="C+",2.5,IF(D31="C",2,IF(D31="D+",1.5,IF(D31="D",1,IF(D31="F",0))))))))</f>
        <v>0</v>
      </c>
      <c r="F31" s="170">
        <f>C31*E31</f>
        <v>0</v>
      </c>
    </row>
    <row r="32" spans="1:21" x14ac:dyDescent="0.35">
      <c r="A32" s="168"/>
      <c r="B32" s="169"/>
      <c r="C32" s="169"/>
      <c r="D32" s="170"/>
      <c r="E32" s="170" t="b">
        <f>IF(D32="A",4,IF(D32="B+",3.5,IF(D32="B",3,IF(D32="C+",2.5,IF(D32="C",2,IF(D32="D+",1.5,IF(D32="D",1,IF(D32="F",0))))))))</f>
        <v>0</v>
      </c>
      <c r="F32" s="170">
        <f>C32*E32</f>
        <v>0</v>
      </c>
    </row>
    <row r="33" spans="1:6" x14ac:dyDescent="0.35">
      <c r="A33" s="168"/>
      <c r="B33" s="169"/>
      <c r="C33" s="169"/>
      <c r="D33" s="170"/>
      <c r="E33" s="170" t="b">
        <f>IF(D33="A",4,IF(D33="B+",3.5,IF(D33="B",3,IF(D33="C+",2.5,IF(D33="C",2,IF(D33="D+",1.5,IF(D33="D",1,IF(D33="F",0))))))))</f>
        <v>0</v>
      </c>
      <c r="F33" s="170">
        <f>C33*E33</f>
        <v>0</v>
      </c>
    </row>
    <row r="34" spans="1:6" x14ac:dyDescent="0.35">
      <c r="A34" s="168"/>
      <c r="B34" s="169"/>
      <c r="C34" s="169"/>
      <c r="D34" s="170"/>
      <c r="E34" s="170" t="b">
        <f>IF(D34="A",4,IF(D34="B+",3.5,IF(D34="B",3,IF(D34="C+",2.5,IF(D34="C",2,IF(D34="D+",1.5,IF(D34="D",1,IF(D34="F",0))))))))</f>
        <v>0</v>
      </c>
      <c r="F34" s="170">
        <f>C34*E34</f>
        <v>0</v>
      </c>
    </row>
    <row r="35" spans="1:6" x14ac:dyDescent="0.35">
      <c r="A35" s="148" t="s">
        <v>21</v>
      </c>
      <c r="B35" s="148"/>
      <c r="C35" s="61">
        <f>SUM(C4:C34)</f>
        <v>58</v>
      </c>
      <c r="E35" s="149">
        <f>SUM(F4:F34)</f>
        <v>0</v>
      </c>
      <c r="F35" s="149"/>
    </row>
  </sheetData>
  <mergeCells count="14">
    <mergeCell ref="A35:B35"/>
    <mergeCell ref="E35:F35"/>
    <mergeCell ref="O7:P7"/>
    <mergeCell ref="O9:P9"/>
    <mergeCell ref="Q9:R9"/>
    <mergeCell ref="A27:A28"/>
    <mergeCell ref="J12:L12"/>
    <mergeCell ref="O6:P6"/>
    <mergeCell ref="G1:M1"/>
    <mergeCell ref="G2:M2"/>
    <mergeCell ref="O5:P5"/>
    <mergeCell ref="J3:K3"/>
    <mergeCell ref="A1:F1"/>
    <mergeCell ref="A2:F2"/>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เวิร์กชีต</vt:lpstr>
      </vt:variant>
      <vt:variant>
        <vt:i4>4</vt:i4>
      </vt:variant>
      <vt:variant>
        <vt:lpstr>ช่วงที่มีชื่อ</vt:lpstr>
      </vt:variant>
      <vt:variant>
        <vt:i4>1</vt:i4>
      </vt:variant>
    </vt:vector>
  </HeadingPairs>
  <TitlesOfParts>
    <vt:vector size="5" baseType="lpstr">
      <vt:lpstr>Courses</vt:lpstr>
      <vt:lpstr>Free elective courses</vt:lpstr>
      <vt:lpstr>How to search free elective</vt:lpstr>
      <vt:lpstr>Sheet2</vt:lpstr>
      <vt:lpstr>Courses!Print_Area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SALINNDAR TRAKARNTHAVEESUB</dc:creator>
  <cp:keywords/>
  <dc:description/>
  <cp:lastModifiedBy>Salinnadr Trakarnthaveesub</cp:lastModifiedBy>
  <cp:revision/>
  <cp:lastPrinted>2024-09-26T04:08:15Z</cp:lastPrinted>
  <dcterms:created xsi:type="dcterms:W3CDTF">2024-03-25T03:09:56Z</dcterms:created>
  <dcterms:modified xsi:type="dcterms:W3CDTF">2024-09-26T04:10:10Z</dcterms:modified>
  <cp:category/>
  <cp:contentStatus/>
</cp:coreProperties>
</file>